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10" documentId="120_S{2AC9BD13-BADA-5192-A53E-5A8FF88502F6}" xr6:coauthVersionLast="47" xr6:coauthVersionMax="47" xr10:uidLastSave="{1D3530A6-85C3-4F91-930F-A9971D84C17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6" i="2"/>
  <c r="J6" i="2"/>
  <c r="I6" i="2"/>
  <c r="G6" i="2"/>
  <c r="B6" i="2"/>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<sst xmlns="http://schemas.openxmlformats.org/spreadsheetml/2006/main" count="180293" uniqueCount="39135">
  <si>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</si>
  <si>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</si>
  <si>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</si>
  <si>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</si>
  <si>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</si>
  <si>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</si>
  <si>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</si>
  <si>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</si>
  <si>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</si>
  <si>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</si>
  <si>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</si>
  <si>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</si>
  <si>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</si>
  <si>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</si>
  <si>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</si>
  <si>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</si>
  <si>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</si>
  <si>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</si>
  <si>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</si>
  <si>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</si>
  <si>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</si>
  <si>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</si>
  <si>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</si>
  <si>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</si>
  <si>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</si>
  <si>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</si>
  <si>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</si>
  <si>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</si>
  <si>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</si>
  <si>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</si>
  <si>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</si>
  <si>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</si>
  <si>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</si>
  <si>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</si>
  <si>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</si>
  <si>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</si>
  <si>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</si>
  <si>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</si>
  <si>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</si>
  <si>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</si>
  <si>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</si>
  <si>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</si>
  <si>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</si>
  <si>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</si>
  <si>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</si>
  <si>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</si>
  <si>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</si>
  <si>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</si>
  <si>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</si>
  <si>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</si>
  <si>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</si>
  <si>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</si>
  <si>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</si>
  <si>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</si>
  <si>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</si>
  <si>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</si>
  <si>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</si>
  <si>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</si>
  <si>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</si>
  <si>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</si>
  <si>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</si>
  <si>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</si>
  <si>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</si>
  <si>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</si>
  <si>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</si>
  <si>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</si>
  <si>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</si>
  <si>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</si>
  <si>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</si>
  <si>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</si>
  <si>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</si>
  <si>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</si>
  <si>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</si>
  <si>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</si>
  <si>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</si>
  <si>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</si>
  <si>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</si>
  <si>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</si>
  <si>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</si>
  <si>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</si>
  <si>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</si>
  <si>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</si>
  <si>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</si>
  <si>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</si>
  <si>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</si>
  <si>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</si>
  <si>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</si>
  <si>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</si>
  <si>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</si>
  <si>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</si>
  <si>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</si>
  <si>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</si>
  <si>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</si>
  <si>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</si>
  <si>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</si>
  <si>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</si>
  <si>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</si>
  <si>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</si>
  <si>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</si>
  <si>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</si>
  <si>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</si>
  <si>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</si>
  <si>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</si>
  <si>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</si>
  <si>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</si>
  <si>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</si>
  <si>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</si>
  <si>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</si>
  <si>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</si>
  <si>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</si>
  <si>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</si>
  <si>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</si>
  <si>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</si>
  <si>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</si>
  <si>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</si>
  <si>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</si>
  <si>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</si>
  <si>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</si>
  <si>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</si>
  <si>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</si>
  <si>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</si>
  <si>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</si>
  <si>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</si>
  <si>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</si>
  <si>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</si>
  <si>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</si>
  <si>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</si>
  <si>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</si>
  <si>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</si>
  <si>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</si>
  <si>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</si>
  <si>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</si>
  <si>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</si>
  <si>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</si>
  <si>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</si>
  <si>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</si>
  <si>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</si>
  <si>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</si>
  <si>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</si>
  <si>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</si>
  <si>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</si>
  <si>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</si>
  <si>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</si>
  <si>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</si>
  <si>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</si>
  <si>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</si>
  <si>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</si>
  <si>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</si>
  <si>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</si>
  <si>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</si>
  <si>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</si>
  <si>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</si>
  <si>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</si>
  <si>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</si>
  <si>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</si>
  <si>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</si>
  <si>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</si>
  <si>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</si>
  <si>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</si>
  <si>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</si>
  <si>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</si>
  <si>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</si>
  <si>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</si>
  <si>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</si>
  <si>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</si>
  <si>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</si>
  <si>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</si>
  <si>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</si>
  <si>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</si>
  <si>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</si>
  <si>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</si>
  <si>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</si>
  <si>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</si>
  <si>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</si>
  <si>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</si>
  <si>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</si>
  <si>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</si>
  <si>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</si>
  <si>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</si>
  <si>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</si>
  <si>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</si>
  <si>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</si>
  <si>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</si>
  <si>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</si>
  <si>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</si>
  <si>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</si>
  <si>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</si>
  <si>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</si>
  <si>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</si>
  <si>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</si>
  <si>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</si>
  <si>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</si>
  <si>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</si>
  <si>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</si>
  <si>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</si>
  <si>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</si>
  <si>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</si>
  <si>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</si>
  <si>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</si>
  <si>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</si>
  <si>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</si>
  <si>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</si>
  <si>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</si>
  <si>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</si>
  <si>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</si>
  <si>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</si>
  <si>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</si>
  <si>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</si>
  <si>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</si>
  <si>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</si>
  <si>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</si>
  <si>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</si>
  <si>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</si>
  <si>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</si>
  <si>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</si>
  <si>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</si>
  <si>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</si>
  <si>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</si>
  <si>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</si>
  <si>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</si>
  <si>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</si>
  <si>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</si>
  <si>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</si>
  <si>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</si>
  <si>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</si>
  <si>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</si>
  <si>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</si>
  <si>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</si>
  <si>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</si>
  <si>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</si>
  <si>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</si>
  <si>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</si>
  <si>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</si>
  <si>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</si>
  <si>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</si>
  <si>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</si>
  <si>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</si>
  <si>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</si>
  <si>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</si>
  <si>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</si>
  <si>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</si>
  <si>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</si>
  <si>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</si>
  <si>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</si>
  <si>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</si>
  <si>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</si>
  <si>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</si>
  <si>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</si>
  <si>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</si>
  <si>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</si>
  <si>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</si>
  <si>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</si>
  <si>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</si>
  <si>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</si>
  <si>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</si>
  <si>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</si>
  <si>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</si>
  <si>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</si>
  <si>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</si>
  <si>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</si>
  <si>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</si>
  <si>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</si>
  <si>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</si>
  <si>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</si>
  <si>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</si>
  <si>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</si>
  <si>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</si>
  <si>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</si>
  <si>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</si>
  <si>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</si>
  <si>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</si>
  <si>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</si>
  <si>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</si>
  <si>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</si>
  <si>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</si>
  <si>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</si>
  <si>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</si>
  <si>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</si>
  <si>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</si>
  <si>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</si>
  <si>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</si>
  <si>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</si>
  <si>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</si>
  <si>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</si>
  <si>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</si>
  <si>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</si>
  <si>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</si>
  <si>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</si>
  <si>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</si>
  <si>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</si>
  <si>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</si>
  <si>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</si>
  <si>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</si>
  <si>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</si>
  <si>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</si>
  <si>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</si>
  <si>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</si>
  <si>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</si>
  <si>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</si>
  <si>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</si>
  <si>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</si>
  <si>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</si>
  <si>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</si>
  <si>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</si>
  <si>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</si>
  <si>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</si>
  <si>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</si>
  <si>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</si>
  <si>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</si>
  <si>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</si>
  <si>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</si>
  <si>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</si>
  <si>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</si>
  <si>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</si>
  <si>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</si>
  <si>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</si>
  <si>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</si>
  <si>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</si>
  <si>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</si>
  <si>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</si>
  <si>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</si>
  <si>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</si>
  <si>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</si>
  <si>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</si>
  <si>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</si>
  <si>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</si>
  <si>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</si>
  <si>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</si>
  <si>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</si>
  <si>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</si>
  <si>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</si>
  <si>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</si>
  <si>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</si>
  <si>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</si>
  <si>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</si>
  <si>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</si>
  <si>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</si>
  <si>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</si>
  <si>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</si>
  <si>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</si>
  <si>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</si>
  <si>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</si>
  <si>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</si>
  <si>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</si>
  <si>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</si>
  <si>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</si>
  <si>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</si>
  <si>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</si>
  <si>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</si>
  <si>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</si>
  <si>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</si>
  <si>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</si>
  <si>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</si>
  <si>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</si>
  <si>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</si>
  <si>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</si>
  <si>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</si>
  <si>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</si>
  <si>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</si>
  <si>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</si>
  <si>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</si>
  <si>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</si>
  <si>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</si>
  <si>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</si>
  <si>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</si>
  <si>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</si>
  <si>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</si>
  <si>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</si>
  <si>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</si>
  <si>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</si>
  <si>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</si>
  <si>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</si>
  <si>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</si>
  <si>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</si>
  <si>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</si>
  <si>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</si>
  <si>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</si>
  <si>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</si>
  <si>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</si>
  <si>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</si>
  <si>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</si>
  <si>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</si>
  <si>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</si>
  <si>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</si>
  <si>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</si>
  <si>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</si>
  <si>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</si>
  <si>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</si>
  <si>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</si>
  <si>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</si>
  <si>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</si>
  <si>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</si>
  <si>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</si>
  <si>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</si>
  <si>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</si>
  <si>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</si>
  <si>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</si>
  <si>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</si>
  <si>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</si>
  <si>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</si>
  <si>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</si>
  <si>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</si>
  <si>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</si>
  <si>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</si>
  <si>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</si>
  <si>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</si>
  <si>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</si>
  <si>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</si>
  <si>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</si>
  <si>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</si>
  <si>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</si>
  <si>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</si>
  <si>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</si>
  <si>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</si>
  <si>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</si>
  <si>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</si>
  <si>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</si>
  <si>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</si>
  <si>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</si>
  <si>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</si>
  <si>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</si>
  <si>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</si>
  <si>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</si>
  <si>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</si>
  <si>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</si>
  <si>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</si>
  <si>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</si>
  <si>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</si>
  <si>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</si>
  <si>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</si>
  <si>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</si>
  <si>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</si>
  <si>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</si>
  <si>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</si>
  <si>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</si>
  <si>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</si>
  <si>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</si>
  <si>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</si>
  <si>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</si>
  <si>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</si>
  <si>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</si>
  <si>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</si>
  <si>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</si>
  <si>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</si>
  <si>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</si>
  <si>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</si>
  <si>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</si>
  <si>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</si>
  <si>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</si>
  <si>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</si>
  <si>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</si>
  <si>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</si>
  <si>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</si>
  <si>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</si>
  <si>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</si>
  <si>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</si>
  <si>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</si>
  <si>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</si>
  <si>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</si>
  <si>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</si>
  <si>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</si>
  <si>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</si>
  <si>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</si>
  <si>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</si>
  <si>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</si>
  <si>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</si>
  <si>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</si>
  <si>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</si>
  <si>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</si>
  <si>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</si>
  <si>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</si>
  <si>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</si>
  <si>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</si>
  <si>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</si>
  <si>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</si>
  <si>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</si>
  <si>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</si>
  <si>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</si>
  <si>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</si>
  <si>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</si>
  <si>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</si>
  <si>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</si>
  <si>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</si>
  <si>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</si>
  <si>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</si>
  <si>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</si>
  <si>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</si>
  <si>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</si>
  <si>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</si>
  <si>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</si>
  <si>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</si>
  <si>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</si>
  <si>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</si>
  <si>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</si>
  <si>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</si>
  <si>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</si>
  <si>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</si>
  <si>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</si>
  <si>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</si>
  <si>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</si>
  <si>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</si>
  <si>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</si>
  <si>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</si>
  <si>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</si>
  <si>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</si>
  <si>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</si>
  <si>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</si>
  <si>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</si>
  <si>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</si>
  <si>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</si>
  <si>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</si>
  <si>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</si>
  <si>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</si>
  <si>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</si>
  <si>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</si>
  <si>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</si>
  <si>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</si>
  <si>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</si>
  <si>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</si>
  <si>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</si>
  <si>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</si>
  <si>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</si>
  <si>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</si>
  <si>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</si>
  <si>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</si>
  <si>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</si>
  <si>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</si>
  <si>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</si>
  <si>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</si>
  <si>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</si>
  <si>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</si>
  <si>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</si>
  <si>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</si>
  <si>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</si>
  <si>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</si>
  <si>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</si>
  <si>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</si>
  <si>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</si>
  <si>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</si>
  <si>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</si>
  <si>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</si>
  <si>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</si>
  <si>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</si>
  <si>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</si>
  <si>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</si>
  <si>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</si>
  <si>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</si>
  <si>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</si>
  <si>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</si>
  <si>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</si>
  <si>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</si>
  <si>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</si>
  <si>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</si>
  <si>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</si>
  <si>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</si>
  <si>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</si>
  <si>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</si>
  <si>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</si>
  <si>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</si>
  <si>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</si>
  <si>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</si>
  <si>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</si>
  <si>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</si>
  <si>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</si>
  <si>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</si>
  <si>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</si>
  <si>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</si>
  <si>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</si>
  <si>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</si>
  <si>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</si>
  <si>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</si>
  <si>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</si>
  <si>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</si>
  <si>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</si>
  <si>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</si>
  <si>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</si>
  <si>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</si>
  <si>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</si>
  <si>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</si>
  <si>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</si>
  <si>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</si>
  <si>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</si>
  <si>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</si>
  <si>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</si>
  <si>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</si>
  <si>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</si>
  <si>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</si>
  <si>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</si>
  <si>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</si>
  <si>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</si>
  <si>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</si>
  <si>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</si>
  <si>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</si>
  <si>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</si>
  <si>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</si>
  <si>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</si>
  <si>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</si>
  <si>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</si>
  <si>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</si>
  <si>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</si>
  <si>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</si>
  <si>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</si>
  <si>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</si>
  <si>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</si>
  <si>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</si>
  <si>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</si>
  <si>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</si>
  <si>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</si>
  <si>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</si>
  <si>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</si>
  <si>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</si>
  <si>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</si>
  <si>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</si>
  <si>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</si>
  <si>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</si>
  <si>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</si>
  <si>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</si>
  <si>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</si>
  <si>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</si>
  <si>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</si>
  <si>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</si>
  <si>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</si>
  <si>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</si>
  <si>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</si>
  <si>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</si>
  <si>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</si>
  <si>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</si>
  <si>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</si>
  <si>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</si>
  <si>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</si>
  <si>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</si>
  <si>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</si>
  <si>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</si>
  <si>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</si>
  <si>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</si>
  <si>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</si>
  <si>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</si>
  <si>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</si>
  <si>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</si>
  <si>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</si>
  <si>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</si>
  <si>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</si>
  <si>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</si>
  <si>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</si>
  <si>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</si>
  <si>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</si>
  <si>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</si>
  <si>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</si>
  <si>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</si>
  <si>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</si>
  <si>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</si>
  <si>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</si>
  <si>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</si>
  <si>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</si>
  <si>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</si>
  <si>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</si>
  <si>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</si>
  <si>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</si>
  <si>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</si>
  <si>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</si>
  <si>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</si>
  <si>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</si>
  <si>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</si>
  <si>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</si>
  <si>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</si>
  <si>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</si>
  <si>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</si>
  <si>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</si>
  <si>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</si>
  <si>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</si>
  <si>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</si>
  <si>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</si>
  <si>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</si>
  <si>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</si>
  <si>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</si>
  <si>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</si>
  <si>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</si>
  <si>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</si>
  <si>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</si>
  <si>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</si>
  <si>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</si>
  <si>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</si>
  <si>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</si>
  <si>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</si>
  <si>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</si>
  <si>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</si>
  <si>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</si>
  <si>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</si>
  <si>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</si>
  <si>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</si>
  <si>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</si>
  <si>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</si>
  <si>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</si>
  <si>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</si>
  <si>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</si>
  <si>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</si>
  <si>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</si>
  <si>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</si>
  <si>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</si>
  <si>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</si>
  <si>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</si>
  <si>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</si>
  <si>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</si>
  <si>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</si>
  <si>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</si>
  <si>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</si>
  <si>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</si>
  <si>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</si>
  <si>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</si>
  <si>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</si>
  <si>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</si>
  <si>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</si>
  <si>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</si>
  <si>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</si>
  <si>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</si>
  <si>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</si>
  <si>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</si>
  <si>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</si>
  <si>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</si>
  <si>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</si>
  <si>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</si>
  <si>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</si>
  <si>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</si>
  <si>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</si>
  <si>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</si>
  <si>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</si>
  <si>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</si>
  <si>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</si>
  <si>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</si>
  <si>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</si>
  <si>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</si>
  <si>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</si>
  <si>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</si>
  <si>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</si>
  <si>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</si>
  <si>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</si>
  <si>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</si>
  <si>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</si>
  <si>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</si>
  <si>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</si>
  <si>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</si>
  <si>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</si>
  <si>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</si>
  <si>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</si>
  <si>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</si>
  <si>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</si>
  <si>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</si>
  <si>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</si>
  <si>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</si>
  <si>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</si>
  <si>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</si>
  <si>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</si>
  <si>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</si>
  <si>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</si>
  <si>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</si>
  <si>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</si>
  <si>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</si>
  <si>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</si>
  <si>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</si>
  <si>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</si>
  <si>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</si>
  <si>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</si>
  <si>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</si>
  <si>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</si>
  <si>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</si>
  <si>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</si>
  <si>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</si>
  <si>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</si>
  <si>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</si>
  <si>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</si>
  <si>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</si>
  <si>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</si>
  <si>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</si>
  <si>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</si>
  <si>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</si>
  <si>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</si>
  <si>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</si>
  <si>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</si>
  <si>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</si>
  <si>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</si>
  <si>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</si>
  <si>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</si>
  <si>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</si>
  <si>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</si>
  <si>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</si>
  <si>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</si>
  <si>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</si>
  <si>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</si>
  <si>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</si>
  <si>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</si>
  <si>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</si>
  <si>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</si>
  <si>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</si>
  <si>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</si>
  <si>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</si>
  <si>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</si>
  <si>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</si>
  <si>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</si>
  <si>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</si>
  <si>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</si>
  <si>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</si>
  <si>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</si>
  <si>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</si>
  <si>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</si>
  <si>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</si>
  <si>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</si>
  <si>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</si>
  <si>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</si>
  <si>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</si>
  <si>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</si>
  <si>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</si>
  <si>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</si>
  <si>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</si>
  <si>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</si>
  <si>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</si>
  <si>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</si>
  <si>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</si>
  <si>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</si>
  <si>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</si>
  <si>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</si>
  <si>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</si>
  <si>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</si>
  <si>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</si>
  <si>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</si>
  <si>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</si>
  <si>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</si>
  <si>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</si>
  <si>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</si>
  <si>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</si>
  <si>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</si>
  <si>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</si>
  <si>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</si>
  <si>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</si>
  <si>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</si>
  <si>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</si>
  <si>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</si>
  <si>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</si>
  <si>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</si>
  <si>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</si>
  <si>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</si>
  <si>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</si>
  <si>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</si>
  <si>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</si>
  <si>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</si>
  <si>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</si>
  <si>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</si>
  <si>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</si>
  <si>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</si>
  <si>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</si>
  <si>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</si>
  <si>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</si>
  <si>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</si>
  <si>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</si>
  <si>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</si>
  <si>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</si>
  <si>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</si>
  <si>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</si>
  <si>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</si>
  <si>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</si>
  <si>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</si>
  <si>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</si>
  <si>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</si>
  <si>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</si>
  <si>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</si>
  <si>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</si>
  <si>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</si>
  <si>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</si>
  <si>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</si>
  <si>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</si>
  <si>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</si>
  <si>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</si>
  <si>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</si>
  <si>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</si>
  <si>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</si>
  <si>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</si>
  <si>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</si>
  <si>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</si>
  <si>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</si>
  <si>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</si>
  <si>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</si>
  <si>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</si>
  <si>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</si>
  <si>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</si>
  <si>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</si>
  <si>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</si>
  <si>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</si>
  <si>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</si>
  <si>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</si>
  <si>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</si>
  <si>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</si>
  <si>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</si>
  <si>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</si>
  <si>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</si>
  <si>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</si>
  <si>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</si>
  <si>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</si>
  <si>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</si>
  <si>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</si>
  <si>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</si>
  <si>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</si>
  <si>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</si>
  <si>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</si>
  <si>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</si>
  <si>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</si>
  <si>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</si>
  <si>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</si>
  <si>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</si>
  <si>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</si>
  <si>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</si>
  <si>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</si>
  <si>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</si>
  <si>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</si>
  <si>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</si>
  <si>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</si>
  <si>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</si>
  <si>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</si>
  <si>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</si>
  <si>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</si>
  <si>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</si>
  <si>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</si>
  <si>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</si>
  <si>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</si>
  <si>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</si>
  <si>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</si>
  <si>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</si>
  <si>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</si>
  <si>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</si>
  <si>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</si>
  <si>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</si>
  <si>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</si>
  <si>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</si>
  <si>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</si>
  <si>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</si>
  <si>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</si>
  <si>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</si>
  <si>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</si>
  <si>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</si>
  <si>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</si>
  <si>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</si>
  <si>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</si>
  <si>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</si>
  <si>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</si>
  <si>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</si>
  <si>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</si>
  <si>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</si>
  <si>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</si>
  <si>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</si>
  <si>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</si>
  <si>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</si>
  <si>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</si>
  <si>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</si>
  <si>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</si>
  <si>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</si>
  <si>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</si>
  <si>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</si>
  <si>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</si>
  <si>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</si>
  <si>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</si>
  <si>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</si>
  <si>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</si>
  <si>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</si>
  <si>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</si>
  <si>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</si>
  <si>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</si>
  <si>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</si>
  <si>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</si>
  <si>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</si>
  <si>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</si>
  <si>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</si>
  <si>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</si>
  <si>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</si>
  <si>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</si>
  <si>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</si>
  <si>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</si>
  <si>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</si>
  <si>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</si>
  <si>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</si>
  <si>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</si>
  <si>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</si>
  <si>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</si>
  <si>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</si>
  <si>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</si>
  <si>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</si>
  <si>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</si>
  <si>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</si>
  <si>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</si>
  <si>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</si>
  <si>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</si>
  <si>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</si>
  <si>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</si>
  <si>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</si>
  <si>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</si>
  <si>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</si>
  <si>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</si>
  <si>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</si>
  <si>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</si>
  <si>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</si>
  <si>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</si>
  <si>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</si>
  <si>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</si>
  <si>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</si>
  <si>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</si>
  <si>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</si>
  <si>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</si>
  <si>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</si>
  <si>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</si>
  <si>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</si>
  <si>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</si>
  <si>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</si>
  <si>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</si>
  <si>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</si>
  <si>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</si>
  <si>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</si>
  <si>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</si>
  <si>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</si>
  <si>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</si>
  <si>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</si>
  <si>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</si>
  <si>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</si>
  <si>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</si>
  <si>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</si>
  <si>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</si>
  <si>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</si>
  <si>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</si>
  <si>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</si>
  <si>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</si>
  <si>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</si>
  <si>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</si>
  <si>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</si>
  <si>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</si>
  <si>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</si>
  <si>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</si>
  <si>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</si>
  <si>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</si>
  <si>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</si>
  <si>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</si>
  <si>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</si>
  <si>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</si>
  <si>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</si>
  <si>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</si>
  <si>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</si>
  <si>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</si>
  <si>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</si>
  <si>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</si>
  <si>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</si>
  <si>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</si>
  <si>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</si>
  <si>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</si>
  <si>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</si>
  <si>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</si>
  <si>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</si>
  <si>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</si>
  <si>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</si>
  <si>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</si>
  <si>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</si>
  <si>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</si>
  <si>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</si>
  <si>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</si>
  <si>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</si>
  <si>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</si>
  <si>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</si>
  <si>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</si>
  <si>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</si>
  <si>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</si>
  <si>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</si>
  <si>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</si>
  <si>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</si>
  <si>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</si>
  <si>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</si>
  <si>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</si>
  <si>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</si>
  <si>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</si>
  <si>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</si>
  <si>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</si>
  <si>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</si>
  <si>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</si>
  <si>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</si>
  <si>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</si>
  <si>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</si>
  <si>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</si>
  <si>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</si>
  <si>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</si>
  <si>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</si>
  <si>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</si>
  <si>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</si>
  <si>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</si>
  <si>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</si>
  <si>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</si>
  <si>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</si>
  <si>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</si>
  <si>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</si>
  <si>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</si>
  <si>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</si>
  <si>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</si>
  <si>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</si>
  <si>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</si>
  <si>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</si>
  <si>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</si>
  <si>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</si>
  <si>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</si>
  <si>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</si>
  <si>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</si>
  <si>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</si>
  <si>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</si>
  <si>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</si>
  <si>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</si>
  <si>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</si>
  <si>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</si>
  <si>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</si>
  <si>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</si>
  <si>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</si>
  <si>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</si>
  <si>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</si>
  <si>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</si>
  <si>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</si>
  <si>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</si>
  <si>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</si>
  <si>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</si>
  <si>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</si>
  <si>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</si>
  <si>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</si>
  <si>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</si>
  <si>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</si>
  <si>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</si>
  <si>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</si>
  <si>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</si>
  <si>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</si>
  <si>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</si>
  <si>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</si>
  <si>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</si>
  <si>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</si>
  <si>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</si>
  <si>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</si>
  <si>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</si>
  <si>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</si>
  <si>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</si>
  <si>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</si>
  <si>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</si>
  <si>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</si>
  <si>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</si>
  <si>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</si>
  <si>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</si>
  <si>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</si>
  <si>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</si>
  <si>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</si>
  <si>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</si>
  <si>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</si>
  <si>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</si>
  <si>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</si>
  <si>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</si>
  <si>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</si>
  <si>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</si>
  <si>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</si>
  <si>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</si>
  <si>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</si>
  <si>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</si>
  <si>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</si>
  <si>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</si>
  <si>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</si>
  <si>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</si>
  <si>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</si>
  <si>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</si>
  <si>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</si>
  <si>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</si>
  <si>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</si>
  <si>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</si>
  <si>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</si>
  <si>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</si>
  <si>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</si>
  <si>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</si>
  <si>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</si>
  <si>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</si>
  <si>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</si>
  <si>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</si>
  <si>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</si>
  <si>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</si>
  <si>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</si>
  <si>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</si>
  <si>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</si>
  <si>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</si>
  <si>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</si>
  <si>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</si>
  <si>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</si>
  <si>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</si>
  <si>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</si>
  <si>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</si>
  <si>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</si>
  <si>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</si>
  <si>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</si>
  <si>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</si>
  <si>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</si>
  <si>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</si>
  <si>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</si>
  <si>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</si>
  <si>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</si>
  <si>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</si>
  <si>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</si>
  <si>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</si>
  <si>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</si>
  <si>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</si>
  <si>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</si>
  <si>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</si>
  <si>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</si>
  <si>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</si>
  <si>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</si>
  <si>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</si>
  <si>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</si>
  <si>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</si>
  <si>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</si>
  <si>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</si>
  <si>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</si>
  <si>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</si>
  <si>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</si>
  <si>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</si>
  <si>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</si>
  <si>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</si>
  <si>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</si>
  <si>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</si>
  <si>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</si>
  <si>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</si>
  <si>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</si>
  <si>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</si>
  <si>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</si>
  <si>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</si>
  <si>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</si>
  <si>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</si>
  <si>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</si>
  <si>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</si>
  <si>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</si>
  <si>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</si>
  <si>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</si>
  <si>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</si>
  <si>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</si>
  <si>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</si>
  <si>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</si>
  <si>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</si>
  <si>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</si>
  <si>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</si>
  <si>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</si>
  <si>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</si>
  <si>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</si>
  <si>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</si>
  <si>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</si>
  <si>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</si>
  <si>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</si>
  <si>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</si>
  <si>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</si>
  <si>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</si>
  <si>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</si>
  <si>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</si>
  <si>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</si>
  <si>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</si>
  <si>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</si>
  <si>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</si>
  <si>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</si>
  <si>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</si>
  <si>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</si>
  <si>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</si>
  <si>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</si>
  <si>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</si>
  <si>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</si>
  <si>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</si>
  <si>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</si>
  <si>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</si>
  <si>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</si>
  <si>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</si>
  <si>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</si>
  <si>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</si>
  <si>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</si>
  <si>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</si>
  <si>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</si>
  <si>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</si>
  <si>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</si>
  <si>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</si>
  <si>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</si>
  <si>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</si>
  <si>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</si>
  <si>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</si>
  <si>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</si>
  <si>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</si>
  <si>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</si>
  <si>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</si>
  <si>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</si>
  <si>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</si>
  <si>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</si>
  <si>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</si>
  <si>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</si>
  <si>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</si>
  <si>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</si>
  <si>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</si>
  <si>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</si>
  <si>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</si>
  <si>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</si>
  <si>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</si>
  <si>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</si>
  <si>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</si>
  <si>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</si>
  <si>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</si>
  <si>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</si>
  <si>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</si>
  <si>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</si>
  <si>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</si>
  <si>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</si>
  <si>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</si>
  <si>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</si>
  <si>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</si>
  <si>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</si>
  <si>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</si>
  <si>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</si>
  <si>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</si>
  <si>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</si>
  <si>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</si>
  <si>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</si>
  <si>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</si>
  <si>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</si>
  <si>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</si>
  <si>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</si>
  <si>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</si>
  <si>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</si>
  <si>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</si>
  <si>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</si>
  <si>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</si>
  <si>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</si>
  <si>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</si>
  <si>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</si>
  <si>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</si>
  <si>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</si>
  <si>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</si>
  <si>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</si>
  <si>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</si>
  <si>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</si>
  <si>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</si>
  <si>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</si>
  <si>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</si>
  <si>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</si>
  <si>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</si>
  <si>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</si>
  <si>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</si>
  <si>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</si>
  <si>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</si>
  <si>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</si>
  <si>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</si>
  <si>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</si>
  <si>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</si>
  <si>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</si>
  <si>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</si>
  <si>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</si>
  <si>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</si>
  <si>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</si>
  <si>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</si>
  <si>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</si>
  <si>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</si>
  <si>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</si>
  <si>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</si>
  <si>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</si>
  <si>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</si>
  <si>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</si>
  <si>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</si>
  <si>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</si>
  <si>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</si>
  <si>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</si>
  <si>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</si>
  <si>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</si>
  <si>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</si>
  <si>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</si>
  <si>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</si>
  <si>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</si>
  <si>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</si>
  <si>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</si>
  <si>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</si>
  <si>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</si>
  <si>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</si>
  <si>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</si>
  <si>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</si>
  <si>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</si>
  <si>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</si>
  <si>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</si>
  <si>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</si>
  <si>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</si>
  <si>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</si>
  <si>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</si>
  <si>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</si>
  <si>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</si>
  <si>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</si>
  <si>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</si>
  <si>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</si>
  <si>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</si>
  <si>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</si>
  <si>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</si>
  <si>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</si>
  <si>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</si>
  <si>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</si>
  <si>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</si>
  <si>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</si>
  <si>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</si>
  <si>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</si>
  <si>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</si>
  <si>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</si>
  <si>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</si>
  <si>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</si>
  <si>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</si>
  <si>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</si>
  <si>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</si>
  <si>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</si>
  <si>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</si>
  <si>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</si>
  <si>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</si>
  <si>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</si>
  <si>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</si>
  <si>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</si>
  <si>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</si>
  <si>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</si>
  <si>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</si>
  <si>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</si>
  <si>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</si>
  <si>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</si>
  <si>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</si>
  <si>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</si>
  <si>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</si>
  <si>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</si>
  <si>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</si>
  <si>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</si>
  <si>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</si>
  <si>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</si>
  <si>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</si>
  <si>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</si>
  <si>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</si>
  <si>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</si>
  <si>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</si>
  <si>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</si>
  <si>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</si>
  <si>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</si>
  <si>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</si>
  <si>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</si>
  <si>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</si>
  <si>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</si>
  <si>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</si>
  <si>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</si>
  <si>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</si>
  <si>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</si>
  <si>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</si>
  <si>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</si>
  <si>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</si>
  <si>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</si>
  <si>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</si>
  <si>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</si>
  <si>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</si>
  <si>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</si>
  <si>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</si>
  <si>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</si>
  <si>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</si>
  <si>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</si>
  <si>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</si>
  <si>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</si>
  <si>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</si>
  <si>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</si>
  <si>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</si>
  <si>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</si>
  <si>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</si>
  <si>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</si>
  <si>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</si>
  <si>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</si>
  <si>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</si>
  <si>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</si>
  <si>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</si>
  <si>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</si>
  <si>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</si>
  <si>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</si>
  <si>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</si>
  <si>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</si>
  <si>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</si>
  <si>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</si>
  <si>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</si>
  <si>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</si>
  <si>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</si>
  <si>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</si>
  <si>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</si>
  <si>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</si>
  <si>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</si>
  <si>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</si>
  <si>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</si>
  <si>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</si>
  <si>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</si>
  <si>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</si>
  <si>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</si>
  <si>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</si>
  <si>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</si>
  <si>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</si>
  <si>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</si>
  <si>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</si>
  <si>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</si>
  <si>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</si>
  <si>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</si>
  <si>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</si>
  <si>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</si>
  <si>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</si>
  <si>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</si>
  <si>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</si>
  <si>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</si>
  <si>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</si>
  <si>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</si>
  <si>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</si>
  <si>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</si>
  <si>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</si>
  <si>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</si>
  <si>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</si>
  <si>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</si>
  <si>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</si>
  <si>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</si>
  <si>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</si>
  <si>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</si>
  <si>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</si>
  <si>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</si>
  <si>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</si>
  <si>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</si>
  <si>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</si>
  <si>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</si>
  <si>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</si>
  <si>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</si>
  <si>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</si>
  <si>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</si>
  <si>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</si>
  <si>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</si>
  <si>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</si>
  <si>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</si>
  <si>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</si>
  <si>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</si>
  <si>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</si>
  <si>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</si>
  <si>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</si>
  <si>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</si>
  <si>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</si>
  <si>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</si>
  <si>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</si>
  <si>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</si>
  <si>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</si>
  <si>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</si>
  <si>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</si>
  <si>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</si>
  <si>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</si>
  <si>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</si>
  <si>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</si>
  <si>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</si>
  <si>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</si>
  <si>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</si>
  <si>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</si>
  <si>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</si>
  <si>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</si>
  <si>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</si>
  <si>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</si>
  <si>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</si>
  <si>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</si>
  <si>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</si>
  <si>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</si>
  <si>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</si>
  <si>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</si>
  <si>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</si>
  <si>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</si>
  <si>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</si>
  <si>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</si>
  <si>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</si>
  <si>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</si>
  <si>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</si>
  <si>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</si>
  <si>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</si>
  <si>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</si>
  <si>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</si>
  <si>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</si>
  <si>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</si>
  <si>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</si>
  <si>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</si>
  <si>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</si>
  <si>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</si>
  <si>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</si>
  <si>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</si>
  <si>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</si>
  <si>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</si>
  <si>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</si>
  <si>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</si>
  <si>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</si>
  <si>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</si>
  <si>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</si>
  <si>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</si>
  <si>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</si>
  <si>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</si>
  <si>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</si>
  <si>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</si>
  <si>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</si>
  <si>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</si>
  <si>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</si>
  <si>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</si>
  <si>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</si>
  <si>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</si>
  <si>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</si>
  <si>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</si>
  <si>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</si>
  <si>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</si>
  <si>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</si>
  <si>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</si>
  <si>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</si>
  <si>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</si>
  <si>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</si>
  <si>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</si>
  <si>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</si>
  <si>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</si>
  <si>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</si>
  <si>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</si>
  <si>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</si>
  <si>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</si>
  <si>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</si>
  <si>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</si>
  <si>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</si>
  <si>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</si>
  <si>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</si>
  <si>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</si>
  <si>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</si>
  <si>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</si>
  <si>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</si>
  <si>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</si>
  <si>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</si>
  <si>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</si>
  <si>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</si>
  <si>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</si>
  <si>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</si>
  <si>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</si>
  <si>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</si>
  <si>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</si>
  <si>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</si>
  <si>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</si>
  <si>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</si>
  <si>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</si>
  <si>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</si>
  <si>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</si>
  <si>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</si>
  <si>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</si>
  <si>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</si>
  <si>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</si>
  <si>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</si>
  <si>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</si>
  <si>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</si>
  <si>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</si>
  <si>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</si>
  <si>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</si>
  <si>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</si>
  <si>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</si>
  <si>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</si>
  <si>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</si>
  <si>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</si>
  <si>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</si>
  <si>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</si>
  <si>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</si>
  <si>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</si>
  <si>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</si>
  <si>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</si>
  <si>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</si>
  <si>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</si>
  <si>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</si>
  <si>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</si>
  <si>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</si>
  <si>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</si>
  <si>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</si>
  <si>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</si>
  <si>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</si>
  <si>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</si>
  <si>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</si>
  <si>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</si>
  <si>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</si>
  <si>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</si>
  <si>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</si>
  <si>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</si>
  <si>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</si>
  <si>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</si>
  <si>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</si>
  <si>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</si>
  <si>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</si>
  <si>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</si>
  <si>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</si>
  <si>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</si>
  <si>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</si>
  <si>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</si>
  <si>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</si>
  <si>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</si>
  <si>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</si>
  <si>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</si>
  <si>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</si>
  <si>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</si>
  <si>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</si>
  <si>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</si>
  <si>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</si>
  <si>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</si>
  <si>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</si>
  <si>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</si>
  <si>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</si>
  <si>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</si>
  <si>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</si>
  <si>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</si>
  <si>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</si>
  <si>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</si>
  <si>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</si>
  <si>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</si>
  <si>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</si>
  <si>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</si>
  <si>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</si>
  <si>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</si>
  <si>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</si>
  <si>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</si>
  <si>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</si>
  <si>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</si>
  <si>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</si>
  <si>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</si>
  <si>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</si>
  <si>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</si>
  <si>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</si>
  <si>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</si>
  <si>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</si>
  <si>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</si>
  <si>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</si>
  <si>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</si>
  <si>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</si>
  <si>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</si>
  <si>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</si>
  <si>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</si>
  <si>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</si>
  <si>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</si>
  <si>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</si>
  <si>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</si>
  <si>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</si>
  <si>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</si>
  <si>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</si>
  <si>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</si>
  <si>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</si>
  <si>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</si>
  <si>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</si>
  <si>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</si>
  <si>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</si>
  <si>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</si>
  <si>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</si>
  <si>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</si>
  <si>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</si>
  <si>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</si>
  <si>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</si>
  <si>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</si>
  <si>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</si>
  <si>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</si>
  <si>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</si>
  <si>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</si>
  <si>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</si>
  <si>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</si>
  <si>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</si>
  <si>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</si>
  <si>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</si>
  <si>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</si>
  <si>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</si>
  <si>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</si>
  <si>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</si>
  <si>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</si>
  <si>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</si>
  <si>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</si>
  <si>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</si>
  <si>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</si>
  <si>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</si>
  <si>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</si>
  <si>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</si>
  <si>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</si>
  <si>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</si>
  <si>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</si>
  <si>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</si>
  <si>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</si>
  <si>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</si>
  <si>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</si>
  <si>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</si>
  <si>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</si>
  <si>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</si>
  <si>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</si>
  <si>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</si>
  <si>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</si>
  <si>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</si>
  <si>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</si>
  <si>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</si>
  <si>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</si>
  <si>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</si>
  <si>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</si>
  <si>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</si>
  <si>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</si>
  <si>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</si>
  <si>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</si>
  <si>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</si>
  <si>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</si>
  <si>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</si>
  <si>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</si>
  <si>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</si>
  <si>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</si>
  <si>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</si>
  <si>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</si>
  <si>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</si>
  <si>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</si>
  <si>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</si>
  <si>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</si>
  <si>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</si>
  <si>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</si>
  <si>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</si>
  <si>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</si>
  <si>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</si>
  <si>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</si>
  <si>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</si>
  <si>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</si>
  <si>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</si>
  <si>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</si>
  <si>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</si>
  <si>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</si>
  <si>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</si>
  <si>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</si>
  <si>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</si>
  <si>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</si>
  <si>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</si>
  <si>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</si>
  <si>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</si>
  <si>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</si>
  <si>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</si>
  <si>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</si>
  <si>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</si>
  <si>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</si>
  <si>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</si>
  <si>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</si>
  <si>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</si>
  <si>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</si>
  <si>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</si>
  <si>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</si>
  <si>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</si>
  <si>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</si>
  <si>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</si>
  <si>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</si>
  <si>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</si>
  <si>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</si>
  <si>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</si>
  <si>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</si>
  <si>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</si>
  <si>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</si>
  <si>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</si>
  <si>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</si>
  <si>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</si>
  <si>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</si>
  <si>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</si>
  <si>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</si>
  <si>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</si>
  <si>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</si>
  <si>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</si>
  <si>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</si>
  <si>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</si>
  <si>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</si>
  <si>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</si>
  <si>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</si>
  <si>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</si>
  <si>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</si>
  <si>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</si>
  <si>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</si>
  <si>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</si>
  <si>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</si>
  <si>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</si>
  <si>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</si>
  <si>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</si>
  <si>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</si>
  <si>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</si>
  <si>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</si>
  <si>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</si>
  <si>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</si>
  <si>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</si>
  <si>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</si>
  <si>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</si>
  <si>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</si>
  <si>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</si>
  <si>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</si>
  <si>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</si>
  <si>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</si>
  <si>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</si>
  <si>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</si>
  <si>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</si>
  <si>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</si>
  <si>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</si>
  <si>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</si>
  <si>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</si>
  <si>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</si>
  <si>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</si>
  <si>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</si>
  <si>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</si>
  <si>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</si>
  <si>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</si>
  <si>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</si>
  <si>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</si>
  <si>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</si>
  <si>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</si>
  <si>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</si>
  <si>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</si>
  <si>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</si>
  <si>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</si>
  <si>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</si>
  <si>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</si>
  <si>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</si>
  <si>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</si>
  <si>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</si>
  <si>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</si>
  <si>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</si>
  <si>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</si>
  <si>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</si>
  <si>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</si>
  <si>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</si>
  <si>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</si>
  <si>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</si>
  <si>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</si>
  <si>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</si>
  <si>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</si>
  <si>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</si>
  <si>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</si>
  <si>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</si>
  <si>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</si>
  <si>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</si>
  <si>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</si>
  <si>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</si>
  <si>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</si>
  <si>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</si>
  <si>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</si>
  <si>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</si>
  <si>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</si>
  <si>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</si>
  <si>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</si>
  <si>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</si>
  <si>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</si>
  <si>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</si>
  <si>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</si>
  <si>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</si>
  <si>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</si>
  <si>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</si>
  <si>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</si>
  <si>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</si>
  <si>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</si>
  <si>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</si>
  <si>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</si>
  <si>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</si>
  <si>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</si>
  <si>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</si>
  <si>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</si>
  <si>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</si>
  <si>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</si>
  <si>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</si>
  <si>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</si>
  <si>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</si>
  <si>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</si>
  <si>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</si>
  <si>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</si>
  <si>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</si>
  <si>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</si>
  <si>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</si>
  <si>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</si>
  <si>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</si>
  <si>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</si>
  <si>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</si>
  <si>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</si>
  <si>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</si>
  <si>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</si>
  <si>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</si>
  <si>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</si>
  <si>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</si>
  <si>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</si>
  <si>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</si>
  <si>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</si>
  <si>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</si>
  <si>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</si>
  <si>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</si>
  <si>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</si>
  <si>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</si>
  <si>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</si>
  <si>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</si>
  <si>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</si>
  <si>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</si>
  <si>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</si>
  <si>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</si>
  <si>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</si>
  <si>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</si>
  <si>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</si>
  <si>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</si>
  <si>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</si>
  <si>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</si>
  <si>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</si>
  <si>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</si>
  <si>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</si>
  <si>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</si>
  <si>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</si>
  <si>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</si>
  <si>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</si>
  <si>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</si>
  <si>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</si>
  <si>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</si>
  <si>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</si>
  <si>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</si>
  <si>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</si>
  <si>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</si>
  <si>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</si>
  <si>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</si>
  <si>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</si>
  <si>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</si>
  <si>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</si>
  <si>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</si>
  <si>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</si>
  <si>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</si>
  <si>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</si>
  <si>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</si>
  <si>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</si>
  <si>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</si>
  <si>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</si>
  <si>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</si>
  <si>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</si>
  <si>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</si>
  <si>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</si>
  <si>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</si>
  <si>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</si>
  <si>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</si>
  <si>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</si>
  <si>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</si>
  <si>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</si>
  <si>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</si>
  <si>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</si>
  <si>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</si>
  <si>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</si>
  <si>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</si>
  <si>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</si>
  <si>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</si>
  <si>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</si>
  <si>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</si>
  <si>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</si>
  <si>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</si>
  <si>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</si>
  <si>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</si>
  <si>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</si>
  <si>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</si>
  <si>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</si>
  <si>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</si>
  <si>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</si>
  <si>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</si>
  <si>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</si>
  <si>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</si>
  <si>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</si>
  <si>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</si>
  <si>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</si>
  <si>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</si>
  <si>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</si>
  <si>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</si>
  <si>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</si>
  <si>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</si>
  <si>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</si>
  <si>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</si>
  <si>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</si>
  <si>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</si>
  <si>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</si>
  <si>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</si>
  <si>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</si>
  <si>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</si>
  <si>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</si>
  <si>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</si>
  <si>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</si>
  <si>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</si>
  <si>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</si>
  <si>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</si>
  <si>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</si>
  <si>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</si>
  <si>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</si>
  <si>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</si>
  <si>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</si>
  <si>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</si>
  <si>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</si>
  <si>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</si>
  <si>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</si>
  <si>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</si>
  <si>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</si>
  <si>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</si>
  <si>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</si>
  <si>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</si>
  <si>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</si>
  <si>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</si>
  <si>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</si>
  <si>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</si>
  <si>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</si>
  <si>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</si>
  <si>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</si>
  <si>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</si>
  <si>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</si>
  <si>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</si>
  <si>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</si>
  <si>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</si>
  <si>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</si>
  <si>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</si>
  <si>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</si>
  <si>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</si>
  <si>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</si>
  <si>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</si>
  <si>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</si>
  <si>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</si>
  <si>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</si>
  <si>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</si>
  <si>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</si>
  <si>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</si>
  <si>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</si>
  <si>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</si>
  <si>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</si>
  <si>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</si>
  <si>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</si>
  <si>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</si>
  <si>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</si>
  <si>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</si>
  <si>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</si>
  <si>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</si>
  <si>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</si>
  <si>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</si>
  <si>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</si>
  <si>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</si>
  <si>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</si>
  <si>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</si>
  <si>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</si>
  <si>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</si>
  <si>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</si>
  <si>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</si>
  <si>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</si>
  <si>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</si>
  <si>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</si>
  <si>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</si>
  <si>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</si>
  <si>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</si>
  <si>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</si>
  <si>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</si>
  <si>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</si>
  <si>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</si>
  <si>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</si>
  <si>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</si>
  <si>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</si>
  <si>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</si>
  <si>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</si>
  <si>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</si>
  <si>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</si>
  <si>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</si>
  <si>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</si>
  <si>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</si>
  <si>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</si>
  <si>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</si>
  <si>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</si>
  <si>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</si>
  <si>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</si>
  <si>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</si>
  <si>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</si>
  <si>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</si>
  <si>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</si>
  <si>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</si>
  <si>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</si>
  <si>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</si>
  <si>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</si>
  <si>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</si>
  <si>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</si>
  <si>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</si>
  <si>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</si>
  <si>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</si>
  <si>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</si>
  <si>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</si>
  <si>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</si>
  <si>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</si>
  <si>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</si>
  <si>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</si>
  <si>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</si>
  <si>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</si>
  <si>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</si>
  <si>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</si>
  <si>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</si>
  <si>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</si>
  <si>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</si>
  <si>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</si>
  <si>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</si>
  <si>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</si>
  <si>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</si>
  <si>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</si>
  <si>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</si>
  <si>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</si>
  <si>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</si>
  <si>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</si>
  <si>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</si>
  <si>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</si>
  <si>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</si>
  <si>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</si>
  <si>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</si>
  <si>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</si>
  <si>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</si>
  <si>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</si>
  <si>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</si>
  <si>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</si>
  <si>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</si>
  <si>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</si>
  <si>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</si>
  <si>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</si>
  <si>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</si>
  <si>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</si>
  <si>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</si>
  <si>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</si>
  <si>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</si>
  <si>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</si>
  <si>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</si>
  <si>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</si>
  <si>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</si>
  <si>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</si>
  <si>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</si>
  <si>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</si>
  <si>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</si>
  <si>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</si>
  <si>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</si>
  <si>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</si>
  <si>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</si>
  <si>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</si>
  <si>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</si>
  <si>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</si>
  <si>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</si>
  <si>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</si>
  <si>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</si>
  <si>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</si>
  <si>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</si>
  <si>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</si>
  <si>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</si>
  <si>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</si>
  <si>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</si>
  <si>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</si>
  <si>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</si>
  <si>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</si>
  <si>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</si>
  <si>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</si>
  <si>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</si>
  <si>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</si>
  <si>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</si>
  <si>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</si>
  <si>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</si>
  <si>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</si>
  <si>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</si>
  <si>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</si>
  <si>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</si>
  <si>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</si>
  <si>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</si>
  <si>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</si>
  <si>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</si>
  <si>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</si>
  <si>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</si>
  <si>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</si>
  <si>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</si>
  <si>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</si>
  <si>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</si>
  <si>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</si>
  <si>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</si>
  <si>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</si>
  <si>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</si>
  <si>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</si>
  <si>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</si>
  <si>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</si>
  <si>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</si>
  <si>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</si>
  <si>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</si>
  <si>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</si>
  <si>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</si>
  <si>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</si>
  <si>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</si>
  <si>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</si>
  <si>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</si>
  <si>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</si>
  <si>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</si>
  <si>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</si>
  <si>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</si>
  <si>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</si>
  <si>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</si>
  <si>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</si>
  <si>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</si>
  <si>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</si>
  <si>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</si>
  <si>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</si>
  <si>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</si>
  <si>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</si>
  <si>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</si>
  <si>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</si>
  <si>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</si>
  <si>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</si>
  <si>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</si>
  <si>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</si>
  <si>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</si>
  <si>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</si>
  <si>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</si>
  <si>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</si>
  <si>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</si>
  <si>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</si>
  <si>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</si>
  <si>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</si>
  <si>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</si>
  <si>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</si>
  <si>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</si>
  <si>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</si>
  <si>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</si>
  <si>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</si>
  <si>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</si>
  <si>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</si>
  <si>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</si>
  <si>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</si>
  <si>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</si>
  <si>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</si>
  <si>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</si>
  <si>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</si>
  <si>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</si>
  <si>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</si>
  <si>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</si>
  <si>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</si>
  <si>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</si>
  <si>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</si>
  <si>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</si>
  <si>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</si>
  <si>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</si>
  <si>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</si>
  <si>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</si>
  <si>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</si>
  <si>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</si>
  <si>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</si>
  <si>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</si>
  <si>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</si>
  <si>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</si>
  <si>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</si>
  <si>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</si>
  <si>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</si>
  <si>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</si>
  <si>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</si>
  <si>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</si>
  <si>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</si>
  <si>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</si>
  <si>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</si>
  <si>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</si>
  <si>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</si>
  <si>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</si>
  <si>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</si>
  <si>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</si>
  <si>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</si>
  <si>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</si>
  <si>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</si>
  <si>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</si>
  <si>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</si>
  <si>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</si>
  <si>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</si>
  <si>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</si>
  <si>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</si>
  <si>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</si>
  <si>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</si>
  <si>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</si>
  <si>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</si>
  <si>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</si>
  <si>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</si>
  <si>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</si>
  <si>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</si>
  <si>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</si>
  <si>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</si>
  <si>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</si>
  <si>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</si>
  <si>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</si>
  <si>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</si>
  <si>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</si>
  <si>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</si>
  <si>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</si>
  <si>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</si>
  <si>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</si>
  <si>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</si>
  <si>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</si>
  <si>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</si>
  <si>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</si>
  <si>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</si>
  <si>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</si>
  <si>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</si>
  <si>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</si>
  <si>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</si>
  <si>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</si>
  <si>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</si>
  <si>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</si>
  <si>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</si>
  <si>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</si>
  <si>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</si>
  <si>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</si>
  <si>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</si>
  <si>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</si>
  <si>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</si>
  <si>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</si>
  <si>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</si>
  <si>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</si>
  <si>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</si>
  <si>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</si>
  <si>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</si>
  <si>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</si>
  <si>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</si>
  <si>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</si>
  <si>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</si>
  <si>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</si>
  <si>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</si>
  <si>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</si>
  <si>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</si>
  <si>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</si>
  <si>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</si>
  <si>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</si>
  <si>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</si>
  <si>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</si>
  <si>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</si>
  <si>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</si>
  <si>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</si>
  <si>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</si>
  <si>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</si>
  <si>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</si>
  <si>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</si>
  <si>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</si>
  <si>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</si>
  <si>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</si>
  <si>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</si>
  <si>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</si>
  <si>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</si>
  <si>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</si>
  <si>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</si>
  <si>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</si>
  <si>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</si>
  <si>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</si>
  <si>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</si>
  <si>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</si>
  <si>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</si>
  <si>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</si>
  <si>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</si>
  <si>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</si>
  <si>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</si>
  <si>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</si>
  <si>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</si>
  <si>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</si>
  <si>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</si>
  <si>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</si>
  <si>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</si>
  <si>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</si>
  <si>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</si>
  <si>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</si>
  <si>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</si>
  <si>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</si>
  <si>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</si>
  <si>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</si>
  <si>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</si>
  <si>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</si>
  <si>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</si>
  <si>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</si>
  <si>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</si>
  <si>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</si>
  <si>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</si>
  <si>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</si>
  <si>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</si>
  <si>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</si>
  <si>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</si>
  <si>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</si>
  <si>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</si>
  <si>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</si>
  <si>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</si>
  <si>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</si>
  <si>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</si>
  <si>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</si>
  <si>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</si>
  <si>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</si>
  <si>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</si>
  <si>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</si>
  <si>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</si>
  <si>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</si>
  <si>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</si>
  <si>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</si>
  <si>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</si>
  <si>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</si>
  <si>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</si>
  <si>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</si>
  <si>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</si>
  <si>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</si>
  <si>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</si>
  <si>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</si>
  <si>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</si>
  <si>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</si>
  <si>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</si>
  <si>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</si>
  <si>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</si>
  <si>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</si>
  <si>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</si>
  <si>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</si>
  <si>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</si>
  <si>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</si>
  <si>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</si>
  <si>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</si>
  <si>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</si>
  <si>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</si>
  <si>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</si>
  <si>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</si>
  <si>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</si>
  <si>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</si>
  <si>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</si>
  <si>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</si>
  <si>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</si>
  <si>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</si>
  <si>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</si>
  <si>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</si>
  <si>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</si>
  <si>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</si>
  <si>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</si>
  <si>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</si>
  <si>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</si>
  <si>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</si>
  <si>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</si>
  <si>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</si>
  <si>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</si>
  <si>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</si>
  <si>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</si>
  <si>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</si>
  <si>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</si>
  <si>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</si>
  <si>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</si>
  <si>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</si>
  <si>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</si>
  <si>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</si>
  <si>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</si>
  <si>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</si>
  <si>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</si>
  <si>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</si>
  <si>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</si>
  <si>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</si>
  <si>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</si>
  <si>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</si>
  <si>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</si>
  <si>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</si>
  <si>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</si>
  <si>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</si>
  <si>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</si>
  <si>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</si>
  <si>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</si>
  <si>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</si>
  <si>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</si>
  <si>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</si>
  <si>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</si>
  <si>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</si>
  <si>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</si>
  <si>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</si>
  <si>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</si>
  <si>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</si>
  <si>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</si>
  <si>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</si>
  <si>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</si>
  <si>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</si>
  <si>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</si>
  <si>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</si>
  <si>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</si>
  <si>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</si>
  <si>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</si>
  <si>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</si>
  <si>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</si>
  <si>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</si>
  <si>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</si>
  <si>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</si>
  <si>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</si>
  <si>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</si>
  <si>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</si>
  <si>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</si>
  <si>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</si>
  <si>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</si>
  <si>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</si>
  <si>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</si>
  <si>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</si>
  <si>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</si>
  <si>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</si>
  <si>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</si>
  <si>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</si>
  <si>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</si>
  <si>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</si>
  <si>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</si>
  <si>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</si>
  <si>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</si>
  <si>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</si>
  <si>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</si>
  <si>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</si>
  <si>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</si>
  <si>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</si>
  <si>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</si>
  <si>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</si>
  <si>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</si>
  <si>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</si>
  <si>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</si>
  <si>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</si>
  <si>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</si>
  <si>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</si>
  <si>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</si>
  <si>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</si>
  <si>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</si>
  <si>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</si>
  <si>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</si>
  <si>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</si>
  <si>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</si>
  <si>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</si>
  <si>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</si>
  <si>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</si>
  <si>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</si>
  <si>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</si>
  <si>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</si>
  <si>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</si>
  <si>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</si>
  <si>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</si>
  <si>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</si>
  <si>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</si>
  <si>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</si>
  <si>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</si>
  <si>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</si>
  <si>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</si>
  <si>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</si>
  <si>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</si>
  <si>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</si>
  <si>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</si>
  <si>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</si>
  <si>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</si>
  <si>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</si>
  <si>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</si>
  <si>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</si>
  <si>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</si>
  <si>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</si>
  <si>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</si>
  <si>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</si>
  <si>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</si>
  <si>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</si>
  <si>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</si>
  <si>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</si>
  <si>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</si>
  <si>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</si>
  <si>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</si>
  <si>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</si>
  <si>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</si>
  <si>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</si>
  <si>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</si>
  <si>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</si>
  <si>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</si>
  <si>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</si>
  <si>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</si>
  <si>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</si>
  <si>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</si>
  <si>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</si>
  <si>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</si>
  <si>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</si>
  <si>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</si>
  <si>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</si>
  <si>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</si>
  <si>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</si>
  <si>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</si>
  <si>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</si>
  <si>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</si>
  <si>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</si>
  <si>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</si>
  <si>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</si>
  <si>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</si>
  <si>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</si>
  <si>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</si>
  <si>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</si>
  <si>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</si>
  <si>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</si>
  <si>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</si>
  <si>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</si>
  <si>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</si>
  <si>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</si>
  <si>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</si>
  <si>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</si>
  <si>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</si>
  <si>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</si>
  <si>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</si>
  <si>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</si>
  <si>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</si>
  <si>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</si>
  <si>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</si>
  <si>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</si>
  <si>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</si>
  <si>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</si>
  <si>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</si>
  <si>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</si>
  <si>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</si>
  <si>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</si>
  <si>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</si>
  <si>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</si>
  <si>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</si>
  <si>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</si>
  <si>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</si>
  <si>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</si>
  <si>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</si>
  <si>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</si>
  <si>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</si>
  <si>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</si>
  <si>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</si>
  <si>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</si>
  <si>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</si>
  <si>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</si>
  <si>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</si>
  <si>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</si>
  <si>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</si>
  <si>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</si>
  <si>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</si>
  <si>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</si>
  <si>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</si>
  <si>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</si>
  <si>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</si>
  <si>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</si>
  <si>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</si>
  <si>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</si>
  <si>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</si>
  <si>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</si>
  <si>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</si>
  <si>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</si>
  <si>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</si>
  <si>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</si>
  <si>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</si>
  <si>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</si>
  <si>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</si>
  <si>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</si>
  <si>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</si>
  <si>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</si>
  <si>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</si>
  <si>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</si>
  <si>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</si>
  <si>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</si>
  <si>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</si>
  <si>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</si>
  <si>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</si>
  <si>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</si>
  <si>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</si>
  <si>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</si>
  <si>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</si>
  <si>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</si>
  <si>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</si>
  <si>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</si>
  <si>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</si>
  <si>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</si>
  <si>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</si>
  <si>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</si>
  <si>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</si>
  <si>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</si>
  <si>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</si>
  <si>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</si>
  <si>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</si>
  <si>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</si>
  <si>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</si>
  <si>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</si>
  <si>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</si>
  <si>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</si>
  <si>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</si>
  <si>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</si>
  <si>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</si>
  <si>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</si>
  <si>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</si>
  <si>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</si>
  <si>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</si>
  <si>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</si>
  <si>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</si>
  <si>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</si>
  <si>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</si>
  <si>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</si>
  <si>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</si>
  <si>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</si>
  <si>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</si>
  <si>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</si>
  <si>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</si>
  <si>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</si>
  <si>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</si>
  <si>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</si>
  <si>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</si>
  <si>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</si>
  <si>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</si>
  <si>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</si>
  <si>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</si>
  <si>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</si>
  <si>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</si>
  <si>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</si>
  <si>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</si>
  <si>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</si>
  <si>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</si>
  <si>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</si>
  <si>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</si>
  <si>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</si>
  <si>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</si>
  <si>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</si>
  <si>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</si>
  <si>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</si>
  <si>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</si>
  <si>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</si>
  <si>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</si>
  <si>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</si>
  <si>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</si>
  <si>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</si>
  <si>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</si>
  <si>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</si>
  <si>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</si>
  <si>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</si>
  <si>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</si>
  <si>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</si>
  <si>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</si>
  <si>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</si>
  <si>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</si>
  <si>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</si>
  <si>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</si>
  <si>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</si>
  <si>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</si>
  <si>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</si>
  <si>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</si>
  <si>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</si>
  <si>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</si>
  <si>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</si>
  <si>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</si>
  <si>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</si>
  <si>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</si>
  <si>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</si>
  <si>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</si>
  <si>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</si>
  <si>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</si>
  <si>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</si>
  <si>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</si>
  <si>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</si>
  <si>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</si>
  <si>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</si>
  <si>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</si>
  <si>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</si>
  <si>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</si>
  <si>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</si>
  <si>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</si>
  <si>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</si>
  <si>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</si>
  <si>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</si>
  <si>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</si>
  <si>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</si>
  <si>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</si>
  <si>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</si>
  <si>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</si>
  <si>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</si>
  <si>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</si>
  <si>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</si>
  <si>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</si>
  <si>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</si>
  <si>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</si>
  <si>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</si>
  <si>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</si>
  <si>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</si>
  <si>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</si>
  <si>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</si>
  <si>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</si>
  <si>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</si>
  <si>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</si>
  <si>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</si>
  <si>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</si>
  <si>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</si>
  <si>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</si>
  <si>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</si>
  <si>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</si>
  <si>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</si>
  <si>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</si>
  <si>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</si>
  <si>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</si>
  <si>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</si>
  <si>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</si>
  <si>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</si>
  <si>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</si>
  <si>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</si>
  <si>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</si>
  <si>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</si>
  <si>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</si>
  <si>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</si>
  <si>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</si>
  <si>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</si>
  <si>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</si>
  <si>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</si>
  <si>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</si>
  <si>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</si>
  <si>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</si>
  <si>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</si>
  <si>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</si>
  <si>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</si>
  <si>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</si>
  <si>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</si>
  <si>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</si>
  <si>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</si>
  <si>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</si>
  <si>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</si>
  <si>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</si>
  <si>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</si>
  <si>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</si>
  <si>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</si>
  <si>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</si>
  <si>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</si>
  <si>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</si>
  <si>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</si>
  <si>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</si>
  <si>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</si>
  <si>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</si>
  <si>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</si>
  <si>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</si>
  <si>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</si>
  <si>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</si>
  <si>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</si>
  <si>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</si>
  <si>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</si>
  <si>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</si>
  <si>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</si>
  <si>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</si>
  <si>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</si>
  <si>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</si>
  <si>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</si>
  <si>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</si>
  <si>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</si>
  <si>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</si>
  <si>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</si>
  <si>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</si>
  <si>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</si>
  <si>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</si>
  <si>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</si>
  <si>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</si>
  <si>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</si>
  <si>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</si>
  <si>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</si>
  <si>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</si>
  <si>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</si>
  <si>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</si>
  <si>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</si>
  <si>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</si>
  <si>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</si>
  <si>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</si>
  <si>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</si>
  <si>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</si>
  <si>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</si>
  <si>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</si>
  <si>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</si>
  <si>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</si>
  <si>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</si>
  <si>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</si>
  <si>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</si>
  <si>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</si>
  <si>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</si>
  <si>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</si>
  <si>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</si>
  <si>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</si>
  <si>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</si>
  <si>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</si>
  <si>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</si>
  <si>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</si>
  <si>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</si>
  <si>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</si>
  <si>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</si>
  <si>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</si>
  <si>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</si>
  <si>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</si>
  <si>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</si>
  <si>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</si>
  <si>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</si>
  <si>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</si>
  <si>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</si>
  <si>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</si>
  <si>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</si>
  <si>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</si>
  <si>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</si>
  <si>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</si>
  <si>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</si>
  <si>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</si>
  <si>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</si>
  <si>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</si>
  <si>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</si>
  <si>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</si>
  <si>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</si>
  <si>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</si>
  <si>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</si>
  <si>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</si>
  <si>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</si>
  <si>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</si>
  <si>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</si>
  <si>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</si>
  <si>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</si>
  <si>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</si>
  <si>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</si>
  <si>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</si>
  <si>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</si>
  <si>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</si>
  <si>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</si>
  <si>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</si>
  <si>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</si>
  <si>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</si>
  <si>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</si>
  <si>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</si>
  <si>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</si>
  <si>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</si>
  <si>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</si>
  <si>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</si>
  <si>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</si>
  <si>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</si>
  <si>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</si>
  <si>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</si>
  <si>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</si>
  <si>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</si>
  <si>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</si>
  <si>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</si>
  <si>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</si>
  <si>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</si>
  <si>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</si>
  <si>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</si>
  <si>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</si>
  <si>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</si>
  <si>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</si>
  <si>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</si>
  <si>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</si>
  <si>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</si>
  <si>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</si>
  <si>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</si>
  <si>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</si>
  <si>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</si>
  <si>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</si>
  <si>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</si>
  <si>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</si>
  <si>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</si>
  <si>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</si>
  <si>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</si>
  <si>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</si>
  <si>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</si>
  <si>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</si>
  <si>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</si>
  <si>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</si>
  <si>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</si>
  <si>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</si>
  <si>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</si>
  <si>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</si>
  <si>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</si>
  <si>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</si>
  <si>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</si>
  <si>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</si>
  <si>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</si>
  <si>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</si>
  <si>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</si>
  <si>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</si>
  <si>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</si>
  <si>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</si>
  <si>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</si>
  <si>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</si>
  <si>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</si>
  <si>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</si>
  <si>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</si>
  <si>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</si>
  <si>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</si>
  <si>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</si>
  <si>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</si>
  <si>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</si>
  <si>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</si>
  <si>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</si>
  <si>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</si>
  <si>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</si>
  <si>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</si>
  <si>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</si>
  <si>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</si>
  <si>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</si>
  <si>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</si>
  <si>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</si>
  <si>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</si>
  <si>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</si>
  <si>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</si>
  <si>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</si>
  <si>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</si>
  <si>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</si>
  <si>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</si>
  <si>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</si>
  <si>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</si>
  <si>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</si>
  <si>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</si>
  <si>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</si>
  <si>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</si>
  <si>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</si>
  <si>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</si>
  <si>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</si>
  <si>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</si>
  <si>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</si>
  <si>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</si>
  <si>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</si>
  <si>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</si>
  <si>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</si>
  <si>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</si>
  <si>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</si>
  <si>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</si>
  <si>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</si>
  <si>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</si>
  <si>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</si>
  <si>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</si>
  <si>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</si>
  <si>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</si>
  <si>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</si>
  <si>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</si>
  <si>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</si>
  <si>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</si>
  <si>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</si>
  <si>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</si>
  <si>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</si>
  <si>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</si>
  <si>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</si>
  <si>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</si>
  <si>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</si>
  <si>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</si>
  <si>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</si>
  <si>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</si>
  <si>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</si>
  <si>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</si>
  <si>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</si>
  <si>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</si>
  <si>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</si>
  <si>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</si>
  <si>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</si>
  <si>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</si>
  <si>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</si>
  <si>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</si>
  <si>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</si>
  <si>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</si>
  <si>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</si>
  <si>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</si>
  <si>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</si>
  <si>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</si>
  <si>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</si>
  <si>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</si>
  <si>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</si>
  <si>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</si>
  <si>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</si>
  <si>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</si>
  <si>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</si>
  <si>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</si>
  <si>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</si>
  <si>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</si>
  <si>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</si>
  <si>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</si>
  <si>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</si>
  <si>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</si>
  <si>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</si>
  <si>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</si>
  <si>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</si>
  <si>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</si>
  <si>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</si>
  <si>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</si>
  <si>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</si>
  <si>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</si>
  <si>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</si>
  <si>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</si>
  <si>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</si>
  <si>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</si>
  <si>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</si>
  <si>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</si>
  <si>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</si>
  <si>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</si>
  <si>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</si>
  <si>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</si>
  <si>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</si>
  <si>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</si>
  <si>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</si>
  <si>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</si>
  <si>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</si>
  <si>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</si>
  <si>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</si>
  <si>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</si>
  <si>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</si>
  <si>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</si>
  <si>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</si>
  <si>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</si>
  <si>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</si>
  <si>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</si>
  <si>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</si>
  <si>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</si>
  <si>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</si>
  <si>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</si>
  <si>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</si>
  <si>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</si>
  <si>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</si>
  <si>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</si>
  <si>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</si>
  <si>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</si>
  <si>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</si>
  <si>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</si>
  <si>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</si>
  <si>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</si>
  <si>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</si>
  <si>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</si>
  <si>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</si>
  <si>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</si>
  <si>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</si>
  <si>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</si>
  <si>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</si>
  <si>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</si>
  <si>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</si>
  <si>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</si>
  <si>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</si>
  <si>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</si>
  <si>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</si>
  <si>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</si>
  <si>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</si>
  <si>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</si>
  <si>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</si>
  <si>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</si>
  <si>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</si>
  <si>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</si>
  <si>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</si>
  <si>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</si>
  <si>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</si>
  <si>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</si>
  <si>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</si>
  <si>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</si>
  <si>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</si>
  <si>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</si>
  <si>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</si>
  <si>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</si>
  <si>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</si>
  <si>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</si>
  <si>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</si>
  <si>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</si>
  <si>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</si>
  <si>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</si>
  <si>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</si>
  <si>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</si>
  <si>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</si>
  <si>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</si>
  <si>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</si>
  <si>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</si>
  <si>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</si>
  <si>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</si>
  <si>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</si>
  <si>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</si>
  <si>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</si>
  <si>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</si>
  <si>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</si>
  <si>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</si>
  <si>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</si>
  <si>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</si>
  <si>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</si>
  <si>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</si>
  <si>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</si>
  <si>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</si>
  <si>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</si>
  <si>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</si>
  <si>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</si>
  <si>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</si>
  <si>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</si>
  <si>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</si>
  <si>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</si>
  <si>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</si>
  <si>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</si>
  <si>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</si>
  <si>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</si>
  <si>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</si>
  <si>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</si>
  <si>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</si>
  <si>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</si>
  <si>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</si>
  <si>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</si>
  <si>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</si>
  <si>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</si>
  <si>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</si>
  <si>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</si>
  <si>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</si>
  <si>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</si>
  <si>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</si>
  <si>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</si>
  <si>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</si>
  <si>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</si>
  <si>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</si>
  <si>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</si>
  <si>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</si>
  <si>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</si>
  <si>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</si>
  <si>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</si>
  <si>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</si>
  <si>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</si>
  <si>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</si>
  <si>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</si>
  <si>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</si>
  <si>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</si>
  <si>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</si>
  <si>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</si>
  <si>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</si>
  <si>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</si>
  <si>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</si>
  <si>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</si>
  <si>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</si>
  <si>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</si>
  <si>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</si>
  <si>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</si>
  <si>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</si>
  <si>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</si>
  <si>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</si>
  <si>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</si>
  <si>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</si>
  <si>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</si>
  <si>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</si>
  <si>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</si>
  <si>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</si>
  <si>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</si>
  <si>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</si>
  <si>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</si>
  <si>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</si>
  <si>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</si>
  <si>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</si>
  <si>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</si>
  <si>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</si>
  <si>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</si>
  <si>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</si>
  <si>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</si>
  <si>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</si>
  <si>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</si>
  <si>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</si>
  <si>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</si>
  <si>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</si>
  <si>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</si>
  <si>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</si>
  <si>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</si>
  <si>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</si>
  <si>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</si>
  <si>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</si>
  <si>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</si>
  <si>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</si>
  <si>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</si>
  <si>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</si>
  <si>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</si>
  <si>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</si>
  <si>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</si>
  <si>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</si>
  <si>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</si>
  <si>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</si>
  <si>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</si>
  <si>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</si>
  <si>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</si>
  <si>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</si>
  <si>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</si>
  <si>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</si>
  <si>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</si>
  <si>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</si>
  <si>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</si>
  <si>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</si>
  <si>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</si>
  <si>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</si>
  <si>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</si>
  <si>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</si>
  <si>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</si>
  <si>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</si>
  <si>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</si>
  <si>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</si>
  <si>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</si>
  <si>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</si>
  <si>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</si>
  <si>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</si>
  <si>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</si>
  <si>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</si>
  <si>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</si>
  <si>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</si>
  <si>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</si>
  <si>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</si>
  <si>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</si>
  <si>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</si>
  <si>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</si>
  <si>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</si>
  <si>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</si>
  <si>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</si>
  <si>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</si>
  <si>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</si>
  <si>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</si>
  <si>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</si>
  <si>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</si>
  <si>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</si>
  <si>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</si>
  <si>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</si>
  <si>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</si>
  <si>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</si>
  <si>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</si>
  <si>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</si>
  <si>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</si>
  <si>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</si>
  <si>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</si>
  <si>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</si>
  <si>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</si>
  <si>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</si>
  <si>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</si>
  <si>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</si>
  <si>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</si>
  <si>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</si>
  <si>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</si>
  <si>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</si>
  <si>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</si>
  <si>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</si>
  <si>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</si>
  <si>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</si>
  <si>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</si>
  <si>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</si>
  <si>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</si>
  <si>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</si>
  <si>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</si>
  <si>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</si>
  <si>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</si>
  <si>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</si>
  <si>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</si>
  <si>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</si>
  <si>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</si>
  <si>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</si>
  <si>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</si>
  <si>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</si>
  <si>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</si>
  <si>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</si>
  <si>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</si>
  <si>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</si>
  <si>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</si>
  <si>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</si>
  <si>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</si>
  <si>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</si>
  <si>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</si>
  <si>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</si>
  <si>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</si>
  <si>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</si>
  <si>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</si>
  <si>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</si>
  <si>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</si>
  <si>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</si>
  <si>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</si>
  <si>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</si>
  <si>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</si>
  <si>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</si>
  <si>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</si>
  <si>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</si>
  <si>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</si>
  <si>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</si>
  <si>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</si>
  <si>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</si>
  <si>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</si>
  <si>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</si>
  <si>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</si>
  <si>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</si>
  <si>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</si>
  <si>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</si>
  <si>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</si>
  <si>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</si>
  <si>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</si>
  <si>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</si>
  <si>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</si>
  <si>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</si>
  <si>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</si>
  <si>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</si>
  <si>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</si>
  <si>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</si>
  <si>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</si>
  <si>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</si>
  <si>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</si>
  <si>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</si>
  <si>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</si>
  <si>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</si>
  <si>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</si>
  <si>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</si>
  <si>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</si>
  <si>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</si>
  <si>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</si>
  <si>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</si>
  <si>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</si>
  <si>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</si>
  <si>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</si>
  <si>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</si>
  <si>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</si>
  <si>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</si>
  <si>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</si>
  <si>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</si>
  <si>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</si>
  <si>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</si>
  <si>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</si>
  <si>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</si>
  <si>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</si>
  <si>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</si>
  <si>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</si>
  <si>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</si>
  <si>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</si>
  <si>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</si>
  <si>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</si>
  <si>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</si>
  <si>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</si>
  <si>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</si>
  <si>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</si>
  <si>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</si>
  <si>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</si>
  <si>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</si>
  <si>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</si>
  <si>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</si>
  <si>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</si>
  <si>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</si>
  <si>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</si>
  <si>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</si>
  <si>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</si>
  <si>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</si>
  <si>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</si>
  <si>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</si>
  <si>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</si>
  <si>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</si>
  <si>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</si>
  <si>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</si>
  <si>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</si>
  <si>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</si>
  <si>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</si>
  <si>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</si>
  <si>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</si>
  <si>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</si>
  <si>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</si>
  <si>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</si>
  <si>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</si>
  <si>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</si>
  <si>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</si>
  <si>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</si>
  <si>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</si>
  <si>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</si>
  <si>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</si>
  <si>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</si>
  <si>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</si>
  <si>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</si>
  <si>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</si>
  <si>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</si>
  <si>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</si>
  <si>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</si>
  <si>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</si>
  <si>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</si>
  <si>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</si>
  <si>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</si>
  <si>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</si>
  <si>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</si>
  <si>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</si>
  <si>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</si>
  <si>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</si>
  <si>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</si>
  <si>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</si>
  <si>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</si>
  <si>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</si>
  <si>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</si>
  <si>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</si>
  <si>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</si>
  <si>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</si>
  <si>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</si>
  <si>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</si>
  <si>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</si>
  <si>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</si>
  <si>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</si>
  <si>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</si>
  <si>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</si>
  <si>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</si>
  <si>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</si>
  <si>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</si>
  <si>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</si>
  <si>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</si>
  <si>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</si>
  <si>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</si>
  <si>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</si>
  <si>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</si>
  <si>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</si>
  <si>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</si>
  <si>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</si>
  <si>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</si>
  <si>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</si>
  <si>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</si>
  <si>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</si>
  <si>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</si>
  <si>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</si>
  <si>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</si>
  <si>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</si>
  <si>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</si>
  <si>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</si>
  <si>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</si>
  <si>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</si>
  <si>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</si>
  <si>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</si>
  <si>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</si>
  <si>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</si>
  <si>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</si>
  <si>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</si>
  <si>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</si>
  <si>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</si>
  <si>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</si>
  <si>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</si>
  <si>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</si>
  <si>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</si>
  <si>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</si>
  <si>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</si>
  <si>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</si>
  <si>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</si>
  <si>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</si>
  <si>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</si>
  <si>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</si>
  <si>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</si>
  <si>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</si>
  <si>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</si>
  <si>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</si>
  <si>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</si>
  <si>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</si>
  <si>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</si>
  <si>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</si>
  <si>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</si>
  <si>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</si>
  <si>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</si>
  <si>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</si>
  <si>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</si>
  <si>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</si>
  <si>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</si>
  <si>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</si>
  <si>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</si>
  <si>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</si>
  <si>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</si>
  <si>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</si>
  <si>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</si>
  <si>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</si>
  <si>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</si>
  <si>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</si>
  <si>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</si>
  <si>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</si>
  <si>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</si>
  <si>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</si>
  <si>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</si>
  <si>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</si>
  <si>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</si>
  <si>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</si>
  <si>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</si>
  <si>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</si>
  <si>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</si>
  <si>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</si>
  <si>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</si>
  <si>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</si>
  <si>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</si>
  <si>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</si>
  <si>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</si>
  <si>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</si>
  <si>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</si>
  <si>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</si>
  <si>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</si>
  <si>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</si>
  <si>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</si>
  <si>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</si>
  <si>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</si>
  <si>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</si>
  <si>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</si>
  <si>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</si>
  <si>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</si>
  <si>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</si>
  <si>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</si>
  <si>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</si>
  <si>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</si>
  <si>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</si>
  <si>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</si>
  <si>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</si>
  <si>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</si>
  <si>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</si>
  <si>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</si>
  <si>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</si>
  <si>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</si>
  <si>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</si>
  <si>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</si>
  <si>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</si>
  <si>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</si>
  <si>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</si>
  <si>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</si>
  <si>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</si>
  <si>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</si>
  <si>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</si>
  <si>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</si>
  <si>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</si>
  <si>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</si>
  <si>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</si>
  <si>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</si>
  <si>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</si>
  <si>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</si>
  <si>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</si>
  <si>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</si>
  <si>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</si>
  <si>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</si>
  <si>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</si>
  <si>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</si>
  <si>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</si>
  <si>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</si>
  <si>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</si>
  <si>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</si>
  <si>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</si>
  <si>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</si>
  <si>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</si>
  <si>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</si>
  <si>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</si>
  <si>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</si>
  <si>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</si>
  <si>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</si>
  <si>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</si>
  <si>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</si>
  <si>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</si>
  <si>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</si>
  <si>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</si>
  <si>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</si>
  <si>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</si>
  <si>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</si>
  <si>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</si>
  <si>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</si>
  <si>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</si>
  <si>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</si>
  <si>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</si>
  <si>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</si>
  <si>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</si>
  <si>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</si>
  <si>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</si>
  <si>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</si>
  <si>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</si>
  <si>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</si>
  <si>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</si>
  <si>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</si>
  <si>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</si>
  <si>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</si>
  <si>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</si>
  <si>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</si>
  <si>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</si>
  <si>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</si>
  <si>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</si>
  <si>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</si>
  <si>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</si>
  <si>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</si>
  <si>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</si>
  <si>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</si>
  <si>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</si>
  <si>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</si>
  <si>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</si>
  <si>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</si>
  <si>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</si>
  <si>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</si>
  <si>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</si>
  <si>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</si>
  <si>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</si>
  <si>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</si>
  <si>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</si>
  <si>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</si>
  <si>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</si>
  <si>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</si>
  <si>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</si>
  <si>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</si>
  <si>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</si>
  <si>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</si>
  <si>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</si>
  <si>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</si>
  <si>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</si>
  <si>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</si>
  <si>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</si>
  <si>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</si>
  <si>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</si>
  <si>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</si>
  <si>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</si>
  <si>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</si>
  <si>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</si>
  <si>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</si>
  <si>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</si>
  <si>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</si>
  <si>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</si>
  <si>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</si>
  <si>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</si>
  <si>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</si>
  <si>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</si>
  <si>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</si>
  <si>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</si>
  <si>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</si>
  <si>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</si>
  <si>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</si>
  <si>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</si>
  <si>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</si>
  <si>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</si>
  <si>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</si>
  <si>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</si>
  <si>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</si>
  <si>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</si>
  <si>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</si>
  <si>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</si>
  <si>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</si>
  <si>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</si>
  <si>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</si>
  <si>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</si>
  <si>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</si>
  <si>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</si>
  <si>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</si>
  <si>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</si>
  <si>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</si>
  <si>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</si>
  <si>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</si>
  <si>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</si>
  <si>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</si>
  <si>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</si>
  <si>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</si>
  <si>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</si>
  <si>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</si>
  <si>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</si>
  <si>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</si>
  <si>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</si>
  <si>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</si>
  <si>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</si>
  <si>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</si>
  <si>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</si>
  <si>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</si>
  <si>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</si>
  <si>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</si>
  <si>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</si>
  <si>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</si>
  <si>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</si>
  <si>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</si>
  <si>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</si>
  <si>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</si>
  <si>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</si>
  <si>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</si>
  <si>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</si>
  <si>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</si>
  <si>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</si>
  <si>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</si>
  <si>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</si>
  <si>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</si>
  <si>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</si>
  <si>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</si>
  <si>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</si>
  <si>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</si>
  <si>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</si>
  <si>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</si>
  <si>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</si>
  <si>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</si>
  <si>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</si>
  <si>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</si>
  <si>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</si>
  <si>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</si>
  <si>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</si>
  <si>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</si>
  <si>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</si>
  <si>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</si>
  <si>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</si>
  <si>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</si>
  <si>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</si>
  <si>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</si>
  <si>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</si>
  <si>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</si>
  <si>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</si>
  <si>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</si>
  <si>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</si>
  <si>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</si>
  <si>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</si>
  <si>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</si>
  <si>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</si>
  <si>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</si>
  <si>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</si>
  <si>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</si>
  <si>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</si>
  <si>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</si>
  <si>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</si>
  <si>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</si>
  <si>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</si>
  <si>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</si>
  <si>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</si>
  <si>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</si>
  <si>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</si>
  <si>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</si>
  <si>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</si>
  <si>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</si>
  <si>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</si>
  <si>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</si>
  <si>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</si>
  <si>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</si>
  <si>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</si>
  <si>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</si>
  <si>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</si>
  <si>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</si>
  <si>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</si>
  <si>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</si>
  <si>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</si>
  <si>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</si>
  <si>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</si>
  <si>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</si>
  <si>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</si>
  <si>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</si>
  <si>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</si>
  <si>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</si>
  <si>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</si>
  <si>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</si>
  <si>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</si>
  <si>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</si>
  <si>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</si>
  <si>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</si>
  <si>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</si>
  <si>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</si>
  <si>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</si>
  <si>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</si>
  <si>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</si>
  <si>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</si>
  <si>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</si>
  <si>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</si>
  <si>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</si>
  <si>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</si>
  <si>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</si>
  <si>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</si>
  <si>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</si>
  <si>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</si>
  <si>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</si>
  <si>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</si>
  <si>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</si>
  <si>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</si>
  <si>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</si>
  <si>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</si>
  <si>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</si>
  <si>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</si>
  <si>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</si>
  <si>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</si>
  <si>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</si>
  <si>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</si>
  <si>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</si>
  <si>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</si>
  <si>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</si>
  <si>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</si>
  <si>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</si>
  <si>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</si>
  <si>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</si>
  <si>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</si>
  <si>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</si>
  <si>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</si>
  <si>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</si>
  <si>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</si>
  <si>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</si>
  <si>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</si>
  <si>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</si>
  <si>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</si>
  <si>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</si>
  <si>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</si>
  <si>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</si>
  <si>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</si>
  <si>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</si>
  <si>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</si>
  <si>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</si>
  <si>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</si>
  <si>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</si>
  <si>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</si>
  <si>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</si>
  <si>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</si>
  <si>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</si>
  <si>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</si>
  <si>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</si>
  <si>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</si>
  <si>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</si>
  <si>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</si>
  <si>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</si>
  <si>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</si>
  <si>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</si>
  <si>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</si>
  <si>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</si>
  <si>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</si>
  <si>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</si>
  <si>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</si>
  <si>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</si>
  <si>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</si>
  <si>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</si>
  <si>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</si>
  <si>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</si>
  <si>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</si>
  <si>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</si>
  <si>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</si>
  <si>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</si>
  <si>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</si>
  <si>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</si>
  <si>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</si>
  <si>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</si>
  <si>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</si>
  <si>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</si>
  <si>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</si>
  <si>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</si>
  <si>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</si>
  <si>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</si>
  <si>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</si>
  <si>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</si>
  <si>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</si>
  <si>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</si>
  <si>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</si>
  <si>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</si>
  <si>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</si>
  <si>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</si>
  <si>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</si>
  <si>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</si>
  <si>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</si>
  <si>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</si>
  <si>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</si>
  <si>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</si>
  <si>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</si>
  <si>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</si>
  <si>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</si>
  <si>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</si>
  <si>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</si>
  <si>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</si>
  <si>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</si>
  <si>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</si>
  <si>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</si>
  <si>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</si>
  <si>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</si>
  <si>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</si>
  <si>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</si>
  <si>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</si>
  <si>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</si>
  <si>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</si>
  <si>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</si>
  <si>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</si>
  <si>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</si>
  <si>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</si>
  <si>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</si>
  <si>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</si>
  <si>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</si>
  <si>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</si>
  <si>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</si>
  <si>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</si>
  <si>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</si>
  <si>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</si>
  <si>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</si>
  <si>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</si>
  <si>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</si>
  <si>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</si>
  <si>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</si>
  <si>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</si>
  <si>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</si>
  <si>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</si>
  <si>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</si>
  <si>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</si>
  <si>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</si>
  <si>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</si>
  <si>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</si>
  <si>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</si>
  <si>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</si>
  <si>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</si>
  <si>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</si>
  <si>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</si>
  <si>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</si>
  <si>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</si>
  <si>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</si>
  <si>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</si>
  <si>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</si>
  <si>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</si>
  <si>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</si>
  <si>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</si>
  <si>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</si>
  <si>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</si>
  <si>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</si>
  <si>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</si>
  <si>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</si>
  <si>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</si>
  <si>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</si>
  <si>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</si>
  <si>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</si>
  <si>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</si>
  <si>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</si>
  <si>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</si>
  <si>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</si>
  <si>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</si>
  <si>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</si>
  <si>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</si>
  <si>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</si>
  <si>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</si>
  <si>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</si>
  <si>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</si>
  <si>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</si>
  <si>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</si>
  <si>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</si>
  <si>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</si>
  <si>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</si>
  <si>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</si>
  <si>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</si>
  <si>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</si>
  <si>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</si>
  <si>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</si>
  <si>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</si>
  <si>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</si>
  <si>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</si>
  <si>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</si>
  <si>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</si>
  <si>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</si>
  <si>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</si>
  <si>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</si>
  <si>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</si>
  <si>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</si>
  <si>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</si>
  <si>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</si>
  <si>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</si>
  <si>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</si>
  <si>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</si>
  <si>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</si>
  <si>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</si>
  <si>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</si>
  <si>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</si>
  <si>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</si>
  <si>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</si>
  <si>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</si>
  <si>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</si>
  <si>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</si>
  <si>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</si>
  <si>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</si>
  <si>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</si>
  <si>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</si>
  <si>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</si>
  <si>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</si>
  <si>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</si>
  <si>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</si>
  <si>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</si>
  <si>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</si>
  <si>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</si>
  <si>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</si>
  <si>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</si>
  <si>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</si>
  <si>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</si>
  <si>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</si>
  <si>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</si>
  <si>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</si>
  <si>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</si>
  <si>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</si>
  <si>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</si>
  <si>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</si>
  <si>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</si>
  <si>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</si>
  <si>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</si>
  <si>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</si>
  <si>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</si>
  <si>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</si>
  <si>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</si>
  <si>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</si>
  <si>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</si>
  <si>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</si>
  <si>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</si>
  <si>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</si>
  <si>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</si>
  <si>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</si>
  <si>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</si>
  <si>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</si>
  <si>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</si>
  <si>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</si>
  <si>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</si>
  <si>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</si>
  <si>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</si>
  <si>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</si>
  <si>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</si>
  <si>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</si>
  <si>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</si>
  <si>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</si>
  <si>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</si>
  <si>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</si>
  <si>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</si>
  <si>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</si>
  <si>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</si>
  <si>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</si>
  <si>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</si>
  <si>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</si>
  <si>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</si>
  <si>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</si>
  <si>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</si>
  <si>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</si>
  <si>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</si>
  <si>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</si>
  <si>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</si>
  <si>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</si>
  <si>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</si>
  <si>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</si>
  <si>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</si>
  <si>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</si>
  <si>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</si>
  <si>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</si>
  <si>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</si>
  <si>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</si>
  <si>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</si>
  <si>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</si>
  <si>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</si>
  <si>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</si>
  <si>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</si>
  <si>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</si>
  <si>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</si>
  <si>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</si>
  <si>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</si>
  <si>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</si>
  <si>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</si>
  <si>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</si>
  <si>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</si>
  <si>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</si>
  <si>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</si>
  <si>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</si>
  <si>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</si>
  <si>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</si>
  <si>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</si>
  <si>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</si>
  <si>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</si>
  <si>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</si>
  <si>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</si>
  <si>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</si>
  <si>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</si>
  <si>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</si>
  <si>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</si>
  <si>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</si>
  <si>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</si>
  <si>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</si>
  <si>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</si>
  <si>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</si>
  <si>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</si>
  <si>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</si>
  <si>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</si>
  <si>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</si>
  <si>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</si>
  <si>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</si>
  <si>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</si>
  <si>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</si>
  <si>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</si>
  <si>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</si>
  <si>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</si>
  <si>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</si>
  <si>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</si>
  <si>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</si>
  <si>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</si>
  <si>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</si>
  <si>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</si>
  <si>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</si>
  <si>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</si>
  <si>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</si>
  <si>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</si>
  <si>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</si>
  <si>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</si>
  <si>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</si>
  <si>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</si>
  <si>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</si>
  <si>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</si>
  <si>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</si>
  <si>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</si>
  <si>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</si>
  <si>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</si>
  <si>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</si>
  <si>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</si>
  <si>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</si>
  <si>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</si>
  <si>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</si>
  <si>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</si>
  <si>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</si>
  <si>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</si>
  <si>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</si>
  <si>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</si>
  <si>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</si>
  <si>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</si>
  <si>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</si>
  <si>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</si>
  <si>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</si>
  <si>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</si>
  <si>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</si>
  <si>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</si>
  <si>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</si>
  <si>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</si>
  <si>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</si>
  <si>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</si>
  <si>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</si>
  <si>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</si>
  <si>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</si>
  <si>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</si>
  <si>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</si>
  <si>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</si>
  <si>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</si>
  <si>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</si>
  <si>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</si>
  <si>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</si>
  <si>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</si>
  <si>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</si>
  <si>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</si>
  <si>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</si>
  <si>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</si>
  <si>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</si>
  <si>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</si>
  <si>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</si>
  <si>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</si>
  <si>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</si>
  <si>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</si>
  <si>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</si>
  <si>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</si>
  <si>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</si>
  <si>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</si>
  <si>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</si>
  <si>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</si>
  <si>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</si>
  <si>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</si>
  <si>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</si>
  <si>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</si>
  <si>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</si>
  <si>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</si>
  <si>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</si>
  <si>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</si>
  <si>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</si>
  <si>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</si>
  <si>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</si>
  <si>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</si>
  <si>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</si>
  <si>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</si>
  <si>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</si>
  <si>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</si>
  <si>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</si>
  <si>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</si>
  <si>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</si>
  <si>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</si>
  <si>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</si>
  <si>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</si>
  <si>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</si>
  <si>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</si>
  <si>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</si>
  <si>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</si>
  <si>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</si>
  <si>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</si>
  <si>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</si>
  <si>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</si>
  <si>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</si>
  <si>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</si>
  <si>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</si>
  <si>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</si>
  <si>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</si>
  <si>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</si>
  <si>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</si>
  <si>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</si>
  <si>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</si>
  <si>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</si>
  <si>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</si>
  <si>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</si>
  <si>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</si>
  <si>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</si>
  <si>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</si>
  <si>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</si>
  <si>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</si>
  <si>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</si>
  <si>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</si>
  <si>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</si>
  <si>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</si>
  <si>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</si>
  <si>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</si>
  <si>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</si>
  <si>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</si>
  <si>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</si>
  <si>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</si>
  <si>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</si>
  <si>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</si>
  <si>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</si>
  <si>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</si>
  <si>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</si>
  <si>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</si>
  <si>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</si>
  <si>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</si>
  <si>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</si>
  <si>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</si>
  <si>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</si>
  <si>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</si>
  <si>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</si>
  <si>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</si>
  <si>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</si>
  <si>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</si>
  <si>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</si>
  <si>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</si>
  <si>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</si>
  <si>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</si>
  <si>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</si>
  <si>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</si>
  <si>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</si>
  <si>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</si>
  <si>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</si>
  <si>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</si>
  <si>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</si>
  <si>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</si>
  <si>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</si>
  <si>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</si>
  <si>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</si>
  <si>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</si>
  <si>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</si>
  <si>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</si>
  <si>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</si>
  <si>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</si>
  <si>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</si>
  <si>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</si>
  <si>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</si>
  <si>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</si>
  <si>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</si>
  <si>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</si>
  <si>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</si>
  <si>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</si>
  <si>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</si>
  <si>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</si>
  <si>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</si>
  <si>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</si>
  <si>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</si>
  <si>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</si>
  <si>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</si>
  <si>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</si>
  <si>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</si>
  <si>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</si>
  <si>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</si>
  <si>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</si>
  <si>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</si>
  <si>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</si>
  <si>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</si>
  <si>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</si>
  <si>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</si>
  <si>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</si>
  <si>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</si>
  <si>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</si>
  <si>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</si>
  <si>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</si>
  <si>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</si>
  <si>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</si>
  <si>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</si>
  <si>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</si>
  <si>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</si>
  <si>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</si>
  <si>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</si>
  <si>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</si>
  <si>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</si>
  <si>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</si>
  <si>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</si>
  <si>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</si>
  <si>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</si>
  <si>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</si>
  <si>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</si>
  <si>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</si>
  <si>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</si>
  <si>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</si>
  <si>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</si>
  <si>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</si>
  <si>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</si>
  <si>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</si>
  <si>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</si>
  <si>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</si>
  <si>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</si>
  <si>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</si>
  <si>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</si>
  <si>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</si>
  <si>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</si>
  <si>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</si>
  <si>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</si>
  <si>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</si>
  <si>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</si>
  <si>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</si>
  <si>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</si>
  <si>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</si>
  <si>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</si>
  <si>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</si>
  <si>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</si>
  <si>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</si>
  <si>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</si>
  <si>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</si>
  <si>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</si>
  <si>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</si>
  <si>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</si>
  <si>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</si>
  <si>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</si>
  <si>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</si>
  <si>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</si>
  <si>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</si>
  <si>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</si>
  <si>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</si>
  <si>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</si>
  <si>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</si>
  <si>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</si>
  <si>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</si>
  <si>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</si>
  <si>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</si>
  <si>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</si>
  <si>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</si>
  <si>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</si>
  <si>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</si>
  <si>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</si>
  <si>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</si>
  <si>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</si>
  <si>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</si>
  <si>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</si>
  <si>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</si>
  <si>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</si>
  <si>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</si>
  <si>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</si>
  <si>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</si>
  <si>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</si>
  <si>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</si>
  <si>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</si>
  <si>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</si>
  <si>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</si>
  <si>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</si>
  <si>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</si>
  <si>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</si>
  <si>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</si>
  <si>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</si>
  <si>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</si>
  <si>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</si>
  <si>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</si>
  <si>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</si>
  <si>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</si>
  <si>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</si>
  <si>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</si>
  <si>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</si>
  <si>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</si>
  <si>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</si>
  <si>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</si>
  <si>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</si>
  <si>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</si>
  <si>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</si>
  <si>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</si>
  <si>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</si>
  <si>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</si>
  <si>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</si>
  <si>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</si>
  <si>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</si>
  <si>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</si>
  <si>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</si>
  <si>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</si>
  <si>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</si>
  <si>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</si>
  <si>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</si>
  <si>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</si>
  <si>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</si>
  <si>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</si>
  <si>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</si>
  <si>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</si>
  <si>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</si>
  <si>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</si>
  <si>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</si>
  <si>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</si>
  <si>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</si>
  <si>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</si>
  <si>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</si>
  <si>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</si>
  <si>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</si>
  <si>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</si>
  <si>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</si>
  <si>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</si>
  <si>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</si>
  <si>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</si>
  <si>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</si>
  <si>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</si>
  <si>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</si>
  <si>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</si>
  <si>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</si>
  <si>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</si>
  <si>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</si>
  <si>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</si>
  <si>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</si>
  <si>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</si>
  <si>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</si>
  <si>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</si>
  <si>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</si>
  <si>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</si>
  <si>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</si>
  <si>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</si>
  <si>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</si>
  <si>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</si>
  <si>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</si>
  <si>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</si>
  <si>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</si>
  <si>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</si>
  <si>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</si>
  <si>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</si>
  <si>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</si>
  <si>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</si>
  <si>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</si>
  <si>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</si>
  <si>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</si>
  <si>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</si>
  <si>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</si>
  <si>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</si>
  <si>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</si>
  <si>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</si>
  <si>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</si>
  <si>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</si>
  <si>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</si>
  <si>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</si>
  <si>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</si>
  <si>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</si>
  <si>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</si>
  <si>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</si>
  <si>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</si>
  <si>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</si>
  <si>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</si>
  <si>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</si>
  <si>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</si>
  <si>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</si>
  <si>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</si>
  <si>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</si>
  <si>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</si>
  <si>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</si>
  <si>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</si>
  <si>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</si>
  <si>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</si>
  <si>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</si>
  <si>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</si>
  <si>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</si>
  <si>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</si>
  <si>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</si>
  <si>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</si>
  <si>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</si>
  <si>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</si>
  <si>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</si>
  <si>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</si>
  <si>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</si>
  <si>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</si>
  <si>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</si>
  <si>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</si>
  <si>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</si>
  <si>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</si>
  <si>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</si>
  <si>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</si>
  <si>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</si>
  <si>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</si>
  <si>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</si>
  <si>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</si>
  <si>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</si>
  <si>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</si>
  <si>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</si>
  <si>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</si>
  <si>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</si>
  <si>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</si>
  <si>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</si>
  <si>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</si>
  <si>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</si>
  <si>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</si>
  <si>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</si>
  <si>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</si>
  <si>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</si>
  <si>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</si>
  <si>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</si>
  <si>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</si>
  <si>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</si>
  <si>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</si>
  <si>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</si>
  <si>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</si>
  <si>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</si>
  <si>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</si>
  <si>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</si>
  <si>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</si>
  <si>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</si>
  <si>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</si>
  <si>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</si>
  <si>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</si>
  <si>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</si>
  <si>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</si>
  <si>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</si>
  <si>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</si>
  <si>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</si>
  <si>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</si>
  <si>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</si>
  <si>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</si>
  <si>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</si>
  <si>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</si>
  <si>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</si>
  <si>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</si>
  <si>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</si>
  <si>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</si>
  <si>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</si>
  <si>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</si>
  <si>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</si>
  <si>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</si>
  <si>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</si>
  <si>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</si>
  <si>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</si>
  <si>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</si>
  <si>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</si>
  <si>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</si>
  <si>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</si>
  <si>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</si>
  <si>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</si>
  <si>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</si>
  <si>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</si>
  <si>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</si>
  <si>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</si>
  <si>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</si>
  <si>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</si>
  <si>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</si>
  <si>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</si>
  <si>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</si>
  <si>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</si>
  <si>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</si>
  <si>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</si>
  <si>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</si>
  <si>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</si>
  <si>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</si>
  <si>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</si>
  <si>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</si>
  <si>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</si>
  <si>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</si>
  <si>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</si>
  <si>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</si>
  <si>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</si>
  <si>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</si>
  <si>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</si>
  <si>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</si>
  <si>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</si>
  <si>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</si>
  <si>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</si>
  <si>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</si>
  <si>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</si>
  <si>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</si>
  <si>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</si>
  <si>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</si>
  <si>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</si>
  <si>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</si>
  <si>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</si>
  <si>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</si>
  <si>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</si>
  <si>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</si>
  <si>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</si>
  <si>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</si>
  <si>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</si>
  <si>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</si>
  <si>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</si>
  <si>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</si>
  <si>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</si>
  <si>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</si>
  <si>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</si>
  <si>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</si>
  <si>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</si>
  <si>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</si>
  <si>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</si>
  <si>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</si>
  <si>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</si>
  <si>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</si>
  <si>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</si>
  <si>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</si>
  <si>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</si>
  <si>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</si>
  <si>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</si>
  <si>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</si>
  <si>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</si>
  <si>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</si>
  <si>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</si>
  <si>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</si>
  <si>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</si>
  <si>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</si>
  <si>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</si>
  <si>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</si>
  <si>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</si>
  <si>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</si>
  <si>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</si>
  <si>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</si>
  <si>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</si>
  <si>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</si>
  <si>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</si>
  <si>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</si>
  <si>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</si>
  <si>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</si>
  <si>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</si>
  <si>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</si>
  <si>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</si>
  <si>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</si>
  <si>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</si>
  <si>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</si>
  <si>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</si>
  <si>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</si>
  <si>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</si>
  <si>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</si>
  <si>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</si>
  <si>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</si>
  <si>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</si>
  <si>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</si>
  <si>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</si>
  <si>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</si>
  <si>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</si>
  <si>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</si>
  <si>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</si>
  <si>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</si>
  <si>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</si>
  <si>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</si>
  <si>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</si>
  <si>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</si>
  <si>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</si>
  <si>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</si>
  <si>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</si>
  <si>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</si>
  <si>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</si>
  <si>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</si>
  <si>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</si>
  <si>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</si>
  <si>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</si>
  <si>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</si>
  <si>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</si>
  <si>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</si>
  <si>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</si>
  <si>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</si>
  <si>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</si>
  <si>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</si>
  <si>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</si>
  <si>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</si>
  <si>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</si>
  <si>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</si>
  <si>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</si>
  <si>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</si>
  <si>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</si>
  <si>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</si>
  <si>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</si>
  <si>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</si>
  <si>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</si>
  <si>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</si>
  <si>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</si>
  <si>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</si>
  <si>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</si>
  <si>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</si>
  <si>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</si>
  <si>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</si>
  <si>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</si>
  <si>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</si>
  <si>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</si>
  <si>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</si>
  <si>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</si>
  <si>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</si>
  <si>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</si>
  <si>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</si>
  <si>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</si>
  <si>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</si>
  <si>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</si>
  <si>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</si>
  <si>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</si>
  <si>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</si>
  <si>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</si>
  <si>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</si>
  <si>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</si>
  <si>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</si>
  <si>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</si>
  <si>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</si>
  <si>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</si>
  <si>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</si>
  <si>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</si>
  <si>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</si>
  <si>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</si>
  <si>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</si>
  <si>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</si>
  <si>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</si>
  <si>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</si>
  <si>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</si>
  <si>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</si>
  <si>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</si>
  <si>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</si>
  <si>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</si>
  <si>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</si>
  <si>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</si>
  <si>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</si>
  <si>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</si>
  <si>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</si>
  <si>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</si>
  <si>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</si>
  <si>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</si>
  <si>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</si>
  <si>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</si>
  <si>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</si>
  <si>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</si>
  <si>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</si>
  <si>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</si>
  <si>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</si>
  <si>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</si>
  <si>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</si>
  <si>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</si>
  <si>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</si>
  <si>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</si>
  <si>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</si>
  <si>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</si>
  <si>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</si>
  <si>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</si>
  <si>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</si>
  <si>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</si>
  <si>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</si>
  <si>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</si>
  <si>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</si>
  <si>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</si>
  <si>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</si>
  <si>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</si>
  <si>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</si>
  <si>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</si>
  <si>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</si>
  <si>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</si>
  <si>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</si>
  <si>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</si>
  <si>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</si>
  <si>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</si>
  <si>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</si>
  <si>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</si>
  <si>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</si>
  <si>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</si>
  <si>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</si>
  <si>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</si>
  <si>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</si>
  <si>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</si>
  <si>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</si>
  <si>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</si>
  <si>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</si>
  <si>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</si>
  <si>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</si>
  <si>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</si>
  <si>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</si>
  <si>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</si>
  <si>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</si>
  <si>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</si>
  <si>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</si>
  <si>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</si>
  <si>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</si>
  <si>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</si>
  <si>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</si>
  <si>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</si>
  <si>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</si>
  <si>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</si>
  <si>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</si>
  <si>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</si>
  <si>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</si>
  <si>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</si>
  <si>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</si>
  <si>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</si>
  <si>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</si>
  <si>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</si>
  <si>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</si>
  <si>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</si>
  <si>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</si>
  <si>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</si>
  <si>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</si>
  <si>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</si>
  <si>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</si>
  <si>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</si>
  <si>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</si>
  <si>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</si>
  <si>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</si>
  <si>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</si>
  <si>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</si>
  <si>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</si>
  <si>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</si>
  <si>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</si>
  <si>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</si>
  <si>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</si>
  <si>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</si>
  <si>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</si>
  <si>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</si>
  <si>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</si>
  <si>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</si>
  <si>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</si>
  <si>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</si>
  <si>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</si>
  <si>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</si>
  <si>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</si>
  <si>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</si>
  <si>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</si>
  <si>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</si>
  <si>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</si>
  <si>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</si>
  <si>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</si>
  <si>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</si>
  <si>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</si>
  <si>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</si>
  <si>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</si>
  <si>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</si>
  <si>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</si>
  <si>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</si>
  <si>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</si>
  <si>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</si>
  <si>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</si>
  <si>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</si>
  <si>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</si>
  <si>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</si>
  <si>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</si>
  <si>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</si>
  <si>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</si>
  <si>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</si>
  <si>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</si>
  <si>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</si>
  <si>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</si>
  <si>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</si>
  <si>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</si>
  <si>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</si>
  <si>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</si>
  <si>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</si>
  <si>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</si>
  <si>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</si>
  <si>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</si>
  <si>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</si>
  <si>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</si>
  <si>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</si>
  <si>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</si>
  <si>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</si>
  <si>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</si>
  <si>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</si>
  <si>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</si>
  <si>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</si>
  <si>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</si>
  <si>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</si>
  <si>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</si>
  <si>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</si>
  <si>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</si>
  <si>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</si>
  <si>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</si>
  <si>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</si>
  <si>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</si>
  <si>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</si>
  <si>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</si>
  <si>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</si>
  <si>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</si>
  <si>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</si>
  <si>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</si>
  <si>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</si>
  <si>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</si>
  <si>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</si>
  <si>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</si>
  <si>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</si>
  <si>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</si>
  <si>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</si>
  <si>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</si>
  <si>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</si>
  <si>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</si>
  <si>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</si>
  <si>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</si>
  <si>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</si>
  <si>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</si>
  <si>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</si>
  <si>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</si>
  <si>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</si>
  <si>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</si>
  <si>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</si>
  <si>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</si>
  <si>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</si>
  <si>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</si>
  <si>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</si>
  <si>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</si>
  <si>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</si>
  <si>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</si>
  <si>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</si>
  <si>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</si>
  <si>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</si>
  <si>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</si>
  <si>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</si>
  <si>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</si>
  <si>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</si>
  <si>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</si>
  <si>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</si>
  <si>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</si>
  <si>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</si>
  <si>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</si>
  <si>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</si>
  <si>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</si>
  <si>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</si>
  <si>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</si>
  <si>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</si>
  <si>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</si>
  <si>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</si>
  <si>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</si>
  <si>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</si>
  <si>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</si>
  <si>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</si>
  <si>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</si>
  <si>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</si>
  <si>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</si>
  <si>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</si>
  <si>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</si>
  <si>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</si>
  <si>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</si>
  <si>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</si>
  <si>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</si>
  <si>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</si>
  <si>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</si>
  <si>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</si>
  <si>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</si>
  <si>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</si>
  <si>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</si>
  <si>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</si>
  <si>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</si>
  <si>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</si>
  <si>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</si>
  <si>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</si>
  <si>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</si>
  <si>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</si>
  <si>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</si>
  <si>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</si>
  <si>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</si>
  <si>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</si>
  <si>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</si>
  <si>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</si>
  <si>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</si>
  <si>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</si>
  <si>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</si>
  <si>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</si>
  <si>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</si>
  <si>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</si>
  <si>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</si>
  <si>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</si>
  <si>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</si>
  <si>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</si>
  <si>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</si>
  <si>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</si>
  <si>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</si>
  <si>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</si>
  <si>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</si>
  <si>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</si>
  <si>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</si>
  <si>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</si>
  <si>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</si>
  <si>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</si>
  <si>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</si>
  <si>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</si>
  <si>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</si>
  <si>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</si>
  <si>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</si>
  <si>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</si>
  <si>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</si>
  <si>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</si>
  <si>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</si>
  <si>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</si>
  <si>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</si>
  <si>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</si>
  <si>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</si>
  <si>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</si>
  <si>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</si>
  <si>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</si>
  <si>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</si>
  <si>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</si>
  <si>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</si>
  <si>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</si>
  <si>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</si>
  <si>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</si>
  <si>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</si>
  <si>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</si>
  <si>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</si>
  <si>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</si>
  <si>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</si>
  <si>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</si>
  <si>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</si>
  <si>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</si>
  <si>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</si>
  <si>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</si>
  <si>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</si>
  <si>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</si>
  <si>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</si>
  <si>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</si>
  <si>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</si>
  <si>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</si>
  <si>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</si>
  <si>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</si>
  <si>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</si>
  <si>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</si>
  <si>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</si>
  <si>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</si>
  <si>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</si>
  <si>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</si>
  <si>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</si>
  <si>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</si>
  <si>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</si>
  <si>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</si>
  <si>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</si>
  <si>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</si>
  <si>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</si>
  <si>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</si>
  <si>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</si>
  <si>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</si>
  <si>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</si>
  <si>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</si>
  <si>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</si>
  <si>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</si>
  <si>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</si>
  <si>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</si>
  <si>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</si>
  <si>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</si>
  <si>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</si>
  <si>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</si>
  <si>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</si>
  <si>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</si>
  <si>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</si>
  <si>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</si>
  <si>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</si>
  <si>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</si>
  <si>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</si>
  <si>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</si>
  <si>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</si>
  <si>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</si>
  <si>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</si>
  <si>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</si>
  <si>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</si>
  <si>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</si>
  <si>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</si>
  <si>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</si>
  <si>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</si>
  <si>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</si>
  <si>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</si>
  <si>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</si>
  <si>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</si>
  <si>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</si>
  <si>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</si>
  <si>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</si>
  <si>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</si>
  <si>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</si>
  <si>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</si>
  <si>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</si>
  <si>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</si>
  <si>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</si>
  <si>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</si>
  <si>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</si>
  <si>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</si>
  <si>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</si>
  <si>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</si>
  <si>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</si>
  <si>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</si>
  <si>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</si>
  <si>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</si>
  <si>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</si>
  <si>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</si>
  <si>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</si>
  <si>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</si>
  <si>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</si>
  <si>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</si>
  <si>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</si>
  <si>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</si>
  <si>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</si>
  <si>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</si>
  <si>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</si>
  <si>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</si>
  <si>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</si>
  <si>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</si>
  <si>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</si>
  <si>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</si>
  <si>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</si>
  <si>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</si>
  <si>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</si>
  <si>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</si>
  <si>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</si>
  <si>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</si>
  <si>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</si>
  <si>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</si>
  <si>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</si>
  <si>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</si>
  <si>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</si>
  <si>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</si>
  <si>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</si>
  <si>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</si>
  <si>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</si>
  <si>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</si>
  <si>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</si>
  <si>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</si>
  <si>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</si>
  <si>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</si>
  <si>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</si>
  <si>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</si>
  <si>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</si>
  <si>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</si>
  <si>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</si>
  <si>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</si>
  <si>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</si>
  <si>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</si>
  <si>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</si>
  <si>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</si>
  <si>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</si>
  <si>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</si>
  <si>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</si>
  <si>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</si>
  <si>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</si>
  <si>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</si>
  <si>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</si>
  <si>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</si>
  <si>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</si>
  <si>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</si>
  <si>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</si>
  <si>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</si>
  <si>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</si>
  <si>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</si>
  <si>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</si>
  <si>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</si>
  <si>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</si>
  <si>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</si>
  <si>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</si>
  <si>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</si>
  <si>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</si>
  <si>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</si>
  <si>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</si>
  <si>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</si>
  <si>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</si>
  <si>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</si>
  <si>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</si>
  <si>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</si>
  <si>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</si>
  <si>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</si>
  <si>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</si>
  <si>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</si>
  <si>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</si>
  <si>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</si>
  <si>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</si>
  <si>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</si>
  <si>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</si>
  <si>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</si>
  <si>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</si>
  <si>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</si>
  <si>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</si>
  <si>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</si>
  <si>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</si>
  <si>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</si>
  <si>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</si>
  <si>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</si>
  <si>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</si>
  <si>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</si>
  <si>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</si>
  <si>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</si>
  <si>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</si>
  <si>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</si>
  <si>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</si>
  <si>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</si>
  <si>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</si>
  <si>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</si>
  <si>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</si>
  <si>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</si>
  <si>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</si>
  <si>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</si>
  <si>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</si>
  <si>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</si>
  <si>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</si>
  <si>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</si>
  <si>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</si>
  <si>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</si>
  <si>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</si>
  <si>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</si>
  <si>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</si>
  <si>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</si>
  <si>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</si>
  <si>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</si>
  <si>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</si>
  <si>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</si>
  <si>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</si>
  <si>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</si>
  <si>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</si>
  <si>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</si>
  <si>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</si>
  <si>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</si>
  <si>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</si>
  <si>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</si>
  <si>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</si>
  <si>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</si>
  <si>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</si>
  <si>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</si>
  <si>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</si>
  <si>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</si>
  <si>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</si>
  <si>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</si>
  <si>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</si>
  <si>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</si>
  <si>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</si>
  <si>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</si>
  <si>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</si>
  <si>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</si>
  <si>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</si>
  <si>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</si>
  <si>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</si>
  <si>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</si>
  <si>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</si>
  <si>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</si>
  <si>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</si>
  <si>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</si>
  <si>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</si>
  <si>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</si>
  <si>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</si>
  <si>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</si>
  <si>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</si>
  <si>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</si>
  <si>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</si>
  <si>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</si>
  <si>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</si>
  <si>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</si>
  <si>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</si>
  <si>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</si>
  <si>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</si>
  <si>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</si>
  <si>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</si>
  <si>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</si>
  <si>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</si>
  <si>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</si>
  <si>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</si>
  <si>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</si>
  <si>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</si>
  <si>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</si>
  <si>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</si>
  <si>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</si>
  <si>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</si>
  <si>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</si>
  <si>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</si>
  <si>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</si>
  <si>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</si>
  <si>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</si>
  <si>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</si>
  <si>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</si>
  <si>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</si>
  <si>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</si>
  <si>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</si>
  <si>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</si>
  <si>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</si>
  <si>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</si>
  <si>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</si>
  <si>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</si>
  <si>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</si>
  <si>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</si>
  <si>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</si>
  <si>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</si>
  <si>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</si>
  <si>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</si>
  <si>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</si>
  <si>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</si>
  <si>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</si>
  <si>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</si>
  <si>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</si>
  <si>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</si>
  <si>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</si>
  <si>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</si>
  <si>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</si>
  <si>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</si>
  <si>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</si>
  <si>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</si>
  <si>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</si>
  <si>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</si>
  <si>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</si>
  <si>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</si>
  <si>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</si>
  <si>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</si>
  <si>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</si>
  <si>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</si>
  <si>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</si>
  <si>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</si>
  <si>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</si>
  <si>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</si>
  <si>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</si>
  <si>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</si>
  <si>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</si>
  <si>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</si>
  <si>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</si>
  <si>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</si>
  <si>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</si>
  <si>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</si>
  <si>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</si>
  <si>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</si>
  <si>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</si>
  <si>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</si>
  <si>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</si>
  <si>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</si>
  <si>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</si>
  <si>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</si>
  <si>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</si>
  <si>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</si>
  <si>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</si>
  <si>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</si>
  <si>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</si>
  <si>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</si>
  <si>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</si>
  <si>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</si>
  <si>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</si>
  <si>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</si>
  <si>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</si>
  <si>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</si>
  <si>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</si>
  <si>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</si>
  <si>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</si>
  <si>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</si>
  <si>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</si>
  <si>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</si>
  <si>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</si>
  <si>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</si>
  <si>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</si>
  <si>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</si>
  <si>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</si>
  <si>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</si>
  <si>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</si>
  <si>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</si>
  <si>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</si>
  <si>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</si>
  <si>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</si>
  <si>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</si>
  <si>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</si>
  <si>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</si>
  <si>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</si>
  <si>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</si>
  <si>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</si>
  <si>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</si>
  <si>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</si>
  <si>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</si>
  <si>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</si>
  <si>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</si>
  <si>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</si>
  <si>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</si>
  <si>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</si>
  <si>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</si>
  <si>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</si>
  <si>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</si>
  <si>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</si>
  <si>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</si>
  <si>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</si>
  <si>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</si>
  <si>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</si>
  <si>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</si>
  <si>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</si>
  <si>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</si>
  <si>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</si>
  <si>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</si>
  <si>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</si>
  <si>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</si>
  <si>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</si>
  <si>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</si>
  <si>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</si>
  <si>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</si>
  <si>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</si>
  <si>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</si>
  <si>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</si>
  <si>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</si>
  <si>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</si>
  <si>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</si>
  <si>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</si>
  <si>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</si>
  <si>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</si>
  <si>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</si>
  <si>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</si>
  <si>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</si>
  <si>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</si>
  <si>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</si>
  <si>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</si>
  <si>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</si>
  <si>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</si>
  <si>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</si>
  <si>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</si>
  <si>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</si>
  <si>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</si>
  <si>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</si>
  <si>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</si>
  <si>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</si>
  <si>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</si>
  <si>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</si>
  <si>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</si>
  <si>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</si>
  <si>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</si>
  <si>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</si>
  <si>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</si>
  <si>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</si>
  <si>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</si>
  <si>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</si>
  <si>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</si>
  <si>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</si>
  <si>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</si>
  <si>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</si>
  <si>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</si>
  <si>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</si>
  <si>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</si>
  <si>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</si>
  <si>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</si>
  <si>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</si>
  <si>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</si>
  <si>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</si>
  <si>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</si>
  <si>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</si>
  <si>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</si>
  <si>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</si>
  <si>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</si>
  <si>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</si>
  <si>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</si>
  <si>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</si>
  <si>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</si>
  <si>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</si>
  <si>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</si>
  <si>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</si>
  <si>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</si>
  <si>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</si>
  <si>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</si>
  <si>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</si>
  <si>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</si>
  <si>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</si>
  <si>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</si>
  <si>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</si>
  <si>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</si>
  <si>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</si>
  <si>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</si>
  <si>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</si>
  <si>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</si>
  <si>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</si>
  <si>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</si>
  <si>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</si>
  <si>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</si>
  <si>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</si>
  <si>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</si>
  <si>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</si>
  <si>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</si>
  <si>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</si>
  <si>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</si>
  <si>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</si>
  <si>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</si>
  <si>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</si>
  <si>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</si>
  <si>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</si>
  <si>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</si>
  <si>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</si>
  <si>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</si>
  <si>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</si>
  <si>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</si>
  <si>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</si>
  <si>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</si>
  <si>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</si>
  <si>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</si>
  <si>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</si>
  <si>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</si>
  <si>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</si>
  <si>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</si>
  <si>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</si>
  <si>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</si>
  <si>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</si>
  <si>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</si>
  <si>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</si>
  <si>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</si>
  <si>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</si>
  <si>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</si>
  <si>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</si>
  <si>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</si>
  <si>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</si>
  <si>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</si>
  <si>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</si>
  <si>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</si>
  <si>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</si>
  <si>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</si>
  <si>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</si>
  <si>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</si>
  <si>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</si>
  <si>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</si>
  <si>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</si>
  <si>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</si>
  <si>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</si>
  <si>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</si>
  <si>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</si>
  <si>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</si>
  <si>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</si>
  <si>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</si>
  <si>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</si>
  <si>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</si>
  <si>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</si>
  <si>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</si>
  <si>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</si>
  <si>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</si>
  <si>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</si>
  <si>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</si>
  <si>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</si>
  <si>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</si>
  <si>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</si>
  <si>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</si>
  <si>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</si>
  <si>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</si>
  <si>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</si>
  <si>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</si>
  <si>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</si>
  <si>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</si>
  <si>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</si>
  <si>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</si>
  <si>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</si>
  <si>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</si>
  <si>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</si>
  <si>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</si>
  <si>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</si>
  <si>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</si>
  <si>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</si>
  <si>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</si>
  <si>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</si>
  <si>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</si>
  <si>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</si>
  <si>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</si>
  <si>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</si>
  <si>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</si>
  <si>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</si>
  <si>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</si>
  <si>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</si>
  <si>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</si>
  <si>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</si>
  <si>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</si>
  <si>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</si>
  <si>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</si>
  <si>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</si>
  <si>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</si>
  <si>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</si>
  <si>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</si>
  <si>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</si>
  <si>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</si>
  <si>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</si>
  <si>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</si>
  <si>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</si>
  <si>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</si>
  <si>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</si>
  <si>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</si>
  <si>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</si>
  <si>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</si>
  <si>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</si>
  <si>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</si>
  <si>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</si>
  <si>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</si>
  <si>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</si>
  <si>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</si>
  <si>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</si>
  <si>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</si>
  <si>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</si>
  <si>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</si>
  <si>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</si>
  <si>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</si>
  <si>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</si>
  <si>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</si>
  <si>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</si>
  <si>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</si>
  <si>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</si>
  <si>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</si>
  <si>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</si>
  <si>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</si>
  <si>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</si>
  <si>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</si>
  <si>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</si>
  <si>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</si>
  <si>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</si>
  <si>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</si>
  <si>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</si>
  <si>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</si>
  <si>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</si>
  <si>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</si>
  <si>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</si>
  <si>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</si>
  <si>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</si>
  <si>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</si>
  <si>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</si>
  <si>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</si>
  <si>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</si>
  <si>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</si>
  <si>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</si>
  <si>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</si>
  <si>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</si>
  <si>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</si>
  <si>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</si>
  <si>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</si>
  <si>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</si>
  <si>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</si>
  <si>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</si>
  <si>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</si>
  <si>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</si>
  <si>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</si>
  <si>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</si>
  <si>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</si>
  <si>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</si>
  <si>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</si>
  <si>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</si>
  <si>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</si>
  <si>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</si>
  <si>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</si>
  <si>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</si>
  <si>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</si>
  <si>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</si>
  <si>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</si>
  <si>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</si>
  <si>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</si>
  <si>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</si>
  <si>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</si>
  <si>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</si>
  <si>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</si>
  <si>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</si>
  <si>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</si>
  <si>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</si>
  <si>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</si>
  <si>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</si>
  <si>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</si>
  <si>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</si>
  <si>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</si>
  <si>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</si>
  <si>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</si>
  <si>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</si>
  <si>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</si>
  <si>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</si>
  <si>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</si>
  <si>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</si>
  <si>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</si>
  <si>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</si>
  <si>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</si>
  <si>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</si>
  <si>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</si>
  <si>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</si>
  <si>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</si>
  <si>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</si>
  <si>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</si>
  <si>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</si>
  <si>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</si>
  <si>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</si>
  <si>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</si>
  <si>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</si>
  <si>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</si>
  <si>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</si>
  <si>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</si>
  <si>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</si>
  <si>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</si>
  <si>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</si>
  <si>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</si>
  <si>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</si>
  <si>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</si>
  <si>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</si>
  <si>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</si>
  <si>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</si>
  <si>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</si>
  <si>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</si>
  <si>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</si>
  <si>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</si>
  <si>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</si>
  <si>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</si>
  <si>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</si>
  <si>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</si>
  <si>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</si>
  <si>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</si>
  <si>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</si>
  <si>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</si>
  <si>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</si>
  <si>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</si>
  <si>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</si>
  <si>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</si>
  <si>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</si>
  <si>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</si>
  <si>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</si>
  <si>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</si>
  <si>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</si>
  <si>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</si>
  <si>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</si>
  <si>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</si>
  <si>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</si>
  <si>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</si>
  <si>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</si>
  <si>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</si>
  <si>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</si>
  <si>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</si>
  <si>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</si>
  <si>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</si>
  <si>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</si>
  <si>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</si>
  <si>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</si>
  <si>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</si>
  <si>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</si>
  <si>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</si>
  <si>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</si>
  <si>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</si>
  <si>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</si>
  <si>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</si>
  <si>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</si>
  <si>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</si>
  <si>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</si>
  <si>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</si>
  <si>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</si>
  <si>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</si>
  <si>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</si>
  <si>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</si>
  <si>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</si>
  <si>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</si>
  <si>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</si>
  <si>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</si>
  <si>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</si>
  <si>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</si>
  <si>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</si>
  <si>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</si>
  <si>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</si>
  <si>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</si>
  <si>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</si>
  <si>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</si>
  <si>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</si>
  <si>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</si>
  <si>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</si>
  <si>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</si>
  <si>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</si>
  <si>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</si>
  <si>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</si>
  <si>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</si>
  <si>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</si>
  <si>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</si>
  <si>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</si>
  <si>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</si>
  <si>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</si>
  <si>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</si>
  <si>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</si>
  <si>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</si>
  <si>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</si>
  <si>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</si>
  <si>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</si>
  <si>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</si>
  <si>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</si>
  <si>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</si>
  <si>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</si>
  <si>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</si>
  <si>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</si>
  <si>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</si>
  <si>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</si>
  <si>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</si>
  <si>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</si>
  <si>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</si>
  <si>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</si>
  <si>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</si>
  <si>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</si>
  <si>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</si>
  <si>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</si>
  <si>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</si>
  <si>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</si>
  <si>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</si>
  <si>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</si>
  <si>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</si>
  <si>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</si>
  <si>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</si>
  <si>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</si>
  <si>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</si>
  <si>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</si>
  <si>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</si>
  <si>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</si>
  <si>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</si>
  <si>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</si>
  <si>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</si>
  <si>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</si>
  <si>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</si>
  <si>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</si>
  <si>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</si>
  <si>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</si>
  <si>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</si>
  <si>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</si>
  <si>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</si>
  <si>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</si>
  <si>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</si>
  <si>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</si>
  <si>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</si>
  <si>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</si>
  <si>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</si>
  <si>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</si>
  <si>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</si>
  <si>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</si>
  <si>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</si>
  <si>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</si>
  <si>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</si>
  <si>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</si>
  <si>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</si>
  <si>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</si>
  <si>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</si>
  <si>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</si>
  <si>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</si>
  <si>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</si>
  <si>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</si>
  <si>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</si>
  <si>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</si>
  <si>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</si>
  <si>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</si>
  <si>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</si>
  <si>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</si>
  <si>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</si>
  <si>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</si>
  <si>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</si>
  <si>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</si>
  <si>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</si>
  <si>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</si>
  <si>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</si>
  <si>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</si>
  <si>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</si>
  <si>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</si>
  <si>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</si>
  <si>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</si>
  <si>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</si>
  <si>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</si>
  <si>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</si>
  <si>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</si>
  <si>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</si>
  <si>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</si>
  <si>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</si>
  <si>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</si>
  <si>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</si>
  <si>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</si>
  <si>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</si>
  <si>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</si>
  <si>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</si>
  <si>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</si>
  <si>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</si>
  <si>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</si>
  <si>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</si>
  <si>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</si>
  <si>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</si>
  <si>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</si>
  <si>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</si>
  <si>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</si>
  <si>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</si>
  <si>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</si>
  <si>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</si>
  <si>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</si>
  <si>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</si>
  <si>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</si>
  <si>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</si>
  <si>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</si>
  <si>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</si>
  <si>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</si>
  <si>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</si>
  <si>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</si>
  <si>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</si>
  <si>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</si>
  <si>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</si>
  <si>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</si>
  <si>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</si>
  <si>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</si>
  <si>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</si>
  <si>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</si>
  <si>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</si>
  <si>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</si>
  <si>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</si>
  <si>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</si>
  <si>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</si>
  <si>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</si>
  <si>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</si>
  <si>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</si>
  <si>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</si>
  <si>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</si>
  <si>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</si>
  <si>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</si>
  <si>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</si>
  <si>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</si>
  <si>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</si>
  <si>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</si>
  <si>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</si>
  <si>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</si>
  <si>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</si>
  <si>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</si>
  <si>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</si>
  <si>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</si>
  <si>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</si>
  <si>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</si>
  <si>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</si>
  <si>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</si>
  <si>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</si>
  <si>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</si>
  <si>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</si>
  <si>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</si>
  <si>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</si>
  <si>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</si>
  <si>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</si>
  <si>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</si>
  <si>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</si>
  <si>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</si>
  <si>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</si>
  <si>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</si>
  <si>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</si>
  <si>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</si>
  <si>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</si>
  <si>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</si>
  <si>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</si>
  <si>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</si>
  <si>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</si>
  <si>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</si>
  <si>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</si>
  <si>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</si>
  <si>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</si>
  <si>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</si>
  <si>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</si>
  <si>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</si>
  <si>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</si>
  <si>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</si>
  <si>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</si>
  <si>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</si>
  <si>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</si>
  <si>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</si>
  <si>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</si>
  <si>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</si>
  <si>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</si>
  <si>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</si>
  <si>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</si>
  <si>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</si>
  <si>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</si>
  <si>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</si>
  <si>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</si>
  <si>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</si>
  <si>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</si>
  <si>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</si>
  <si>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</si>
  <si>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</si>
  <si>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</si>
  <si>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</si>
  <si>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</si>
  <si>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</si>
  <si>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</si>
  <si>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</si>
  <si>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</si>
  <si>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</si>
  <si>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</si>
  <si>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</si>
  <si>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</si>
  <si>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</si>
  <si>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</si>
  <si>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</si>
  <si>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</si>
  <si>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</si>
  <si>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</si>
  <si>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</si>
  <si>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</si>
  <si>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</si>
  <si>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</si>
  <si>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</si>
  <si>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</si>
  <si>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</si>
  <si>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</si>
  <si>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</si>
  <si>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</si>
  <si>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</si>
  <si>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</si>
  <si>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</si>
  <si>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</si>
  <si>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</si>
  <si>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</si>
  <si>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</si>
  <si>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</si>
  <si>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</si>
  <si>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</si>
  <si>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</si>
  <si>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</si>
  <si>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</si>
  <si>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</si>
  <si>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</si>
  <si>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</si>
  <si>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</si>
  <si>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</si>
  <si>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</si>
  <si>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</si>
  <si>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</si>
  <si>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</si>
  <si>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</si>
  <si>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</si>
  <si>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</si>
  <si>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</si>
  <si>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</si>
  <si>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</si>
  <si>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</si>
  <si>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</si>
  <si>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</si>
  <si>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</si>
  <si>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</si>
  <si>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</si>
  <si>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</si>
  <si>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</si>
  <si>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</si>
  <si>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</si>
  <si>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</si>
  <si>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</si>
  <si>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</si>
  <si>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</si>
  <si>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</si>
  <si>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</si>
  <si>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</si>
  <si>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</si>
  <si>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</si>
  <si>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</si>
  <si>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</si>
  <si>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</si>
  <si>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</si>
  <si>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</si>
  <si>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</si>
  <si>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</si>
  <si>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</si>
  <si>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</si>
  <si>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</si>
  <si>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</si>
  <si>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</si>
  <si>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</si>
  <si>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</si>
  <si>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</si>
  <si>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</si>
  <si>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</si>
  <si>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</si>
  <si>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</si>
  <si>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</si>
  <si>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</si>
  <si>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</si>
  <si>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</si>
  <si>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</si>
  <si>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</si>
  <si>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</si>
  <si>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</si>
  <si>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</si>
  <si>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</si>
  <si>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</si>
  <si>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</si>
  <si>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</si>
  <si>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</si>
  <si>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</si>
  <si>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</si>
  <si>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</si>
  <si>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</si>
  <si>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</si>
  <si>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</si>
  <si>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</si>
  <si>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</si>
  <si>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</si>
  <si>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</si>
  <si>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</si>
  <si>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</si>
  <si>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</si>
  <si>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</si>
  <si>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</si>
  <si>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</si>
  <si>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</si>
  <si>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</si>
  <si>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</si>
  <si>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</si>
  <si>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</si>
  <si>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</si>
  <si>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</si>
  <si>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</si>
  <si>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</si>
  <si>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</si>
  <si>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</si>
  <si>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</si>
  <si>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</si>
  <si>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</si>
  <si>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</si>
  <si>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</si>
  <si>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</si>
  <si>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</si>
  <si>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</si>
  <si>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</si>
  <si>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</si>
  <si>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</si>
  <si>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</si>
  <si>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</si>
  <si>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</si>
  <si>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</si>
  <si>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</si>
  <si>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</si>
  <si>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</si>
  <si>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</si>
  <si>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</si>
  <si>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</si>
  <si>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</si>
  <si>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</si>
  <si>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</si>
  <si>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</si>
  <si>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</si>
  <si>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</si>
  <si>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</si>
  <si>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</si>
  <si>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</si>
  <si>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</si>
  <si>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</si>
  <si>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</si>
  <si>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</si>
  <si>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</si>
  <si>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</si>
  <si>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</si>
  <si>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</si>
  <si>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</si>
  <si>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</si>
  <si>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</si>
  <si>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</si>
  <si>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</si>
  <si>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</si>
  <si>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</si>
  <si>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</si>
  <si>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</si>
  <si>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</si>
  <si>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</si>
  <si>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</si>
  <si>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</si>
  <si>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</si>
  <si>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</si>
  <si>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</si>
  <si>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</si>
  <si>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</si>
  <si>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</si>
  <si>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</si>
  <si>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</si>
  <si>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</si>
  <si>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</si>
  <si>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</si>
  <si>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</si>
  <si>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</si>
  <si>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</si>
  <si>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</si>
  <si>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</si>
  <si>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</si>
  <si>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</si>
  <si>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</si>
  <si>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</si>
  <si>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</si>
  <si>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</si>
  <si>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</si>
  <si>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</si>
  <si>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</si>
  <si>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</si>
  <si>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</si>
  <si>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</si>
  <si>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</si>
  <si>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</si>
  <si>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</si>
  <si>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</si>
  <si>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</si>
  <si>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</si>
  <si>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</si>
  <si>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</si>
  <si>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</si>
  <si>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</si>
  <si>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</si>
  <si>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</si>
  <si>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</si>
  <si>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</si>
  <si>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</si>
  <si>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</si>
  <si>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</si>
  <si>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</si>
  <si>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</si>
  <si>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</si>
  <si>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</si>
  <si>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</si>
  <si>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</si>
  <si>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</si>
  <si>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</si>
  <si>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</si>
  <si>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</si>
  <si>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</si>
  <si>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</si>
  <si>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</si>
  <si>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</si>
  <si>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</si>
  <si>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</si>
  <si>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</si>
  <si>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</si>
  <si>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</si>
  <si>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</si>
  <si>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</si>
  <si>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</si>
  <si>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</si>
  <si>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</si>
  <si>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</si>
  <si>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</si>
  <si>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</si>
  <si>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</si>
  <si>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</si>
  <si>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</si>
  <si>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</si>
  <si>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</si>
  <si>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</si>
  <si>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</si>
  <si>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</si>
  <si>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</si>
  <si>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</si>
  <si>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</si>
  <si>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</si>
  <si>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</si>
  <si>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</si>
  <si>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</si>
  <si>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</si>
  <si>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</si>
  <si>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</si>
  <si>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</si>
  <si>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</si>
  <si>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</si>
  <si>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</si>
  <si>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</si>
  <si>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</si>
  <si>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</si>
  <si>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</si>
  <si>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</si>
  <si>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</si>
  <si>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</si>
  <si>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</si>
  <si>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</si>
  <si>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</si>
  <si>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</si>
  <si>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</si>
  <si>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</si>
  <si>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</si>
  <si>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</si>
  <si>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</si>
  <si>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</si>
  <si>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</si>
  <si>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</si>
  <si>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</si>
  <si>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</si>
  <si>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</si>
  <si>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</si>
  <si>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</si>
  <si>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</si>
  <si>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</si>
  <si>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</si>
  <si>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</si>
  <si>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</si>
  <si>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</si>
  <si>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</si>
  <si>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</si>
  <si>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</si>
  <si>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</si>
  <si>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</si>
  <si>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</si>
  <si>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</si>
  <si>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</si>
  <si>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</si>
  <si>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</si>
  <si>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</si>
  <si>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</si>
  <si>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</si>
  <si>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</si>
  <si>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</si>
  <si>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</si>
  <si>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</si>
  <si>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</si>
  <si>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</si>
  <si>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</si>
  <si>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</si>
  <si>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</si>
  <si>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</si>
  <si>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</si>
  <si>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</si>
  <si>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</si>
  <si>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</si>
  <si>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</si>
  <si>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</si>
  <si>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</si>
  <si>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</si>
  <si>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</si>
  <si>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</si>
  <si>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</si>
  <si>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</si>
  <si>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</si>
  <si>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</si>
  <si>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</si>
  <si>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</si>
  <si>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</si>
  <si>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</si>
  <si>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</si>
  <si>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</si>
  <si>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</si>
  <si>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</si>
  <si>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</si>
  <si>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</si>
  <si>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</si>
  <si>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</si>
  <si>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</si>
  <si>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</si>
  <si>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</si>
  <si>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</si>
  <si>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</si>
  <si>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</si>
  <si>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</si>
  <si>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</si>
  <si>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</si>
  <si>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</si>
  <si>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</si>
  <si>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</si>
  <si>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</si>
  <si>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</si>
  <si>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</si>
  <si>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</si>
  <si>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</si>
  <si>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</si>
  <si>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</si>
  <si>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</si>
  <si>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</si>
  <si>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</si>
  <si>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</si>
  <si>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</si>
  <si>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</si>
  <si>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</si>
  <si>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</si>
  <si>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</si>
  <si>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</si>
  <si>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</si>
  <si>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</si>
  <si>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</si>
  <si>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</si>
  <si>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</si>
  <si>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</si>
  <si>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</si>
  <si>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</si>
  <si>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</si>
  <si>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</si>
  <si>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</si>
  <si>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</si>
  <si>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</si>
  <si>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</si>
  <si>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</si>
  <si>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</si>
  <si>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</si>
  <si>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</si>
  <si>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</si>
  <si>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</si>
  <si>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</si>
  <si>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</si>
  <si>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</si>
  <si>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</si>
  <si>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</si>
  <si>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</si>
  <si>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</si>
  <si>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</si>
  <si>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</si>
  <si>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</si>
  <si>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</si>
  <si>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</si>
  <si>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</si>
  <si>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</si>
  <si>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</si>
  <si>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</si>
  <si>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</si>
  <si>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</si>
  <si>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</si>
  <si>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</si>
  <si>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</si>
  <si>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</si>
  <si>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</si>
  <si>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</si>
  <si>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</si>
  <si>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</si>
  <si>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</si>
  <si>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</si>
  <si>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</si>
  <si>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</si>
  <si>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</si>
  <si>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</si>
  <si>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</si>
  <si>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</si>
  <si>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</si>
  <si>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</si>
  <si>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</si>
  <si>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</si>
  <si>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</si>
  <si>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</si>
  <si>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</si>
  <si>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</si>
  <si>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</si>
  <si>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</si>
  <si>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</si>
  <si>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</si>
  <si>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</si>
  <si>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</si>
  <si>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</si>
  <si>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</si>
  <si>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</si>
  <si>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</si>
  <si>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</si>
  <si>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</si>
  <si>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</si>
  <si>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</si>
  <si>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</si>
  <si>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</si>
  <si>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</si>
  <si>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</si>
  <si>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</si>
  <si>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</si>
  <si>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</si>
  <si>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</si>
  <si>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</si>
  <si>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</si>
  <si>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</si>
  <si>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</si>
  <si>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</si>
  <si>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</si>
  <si>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</si>
  <si>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</si>
  <si>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</si>
  <si>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</si>
  <si>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</si>
  <si>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</si>
  <si>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</si>
  <si>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</si>
  <si>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</si>
  <si>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</si>
  <si>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</si>
  <si>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</si>
  <si>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</si>
  <si>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</si>
  <si>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</si>
  <si>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</si>
  <si>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</si>
  <si>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</si>
  <si>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</si>
  <si>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</si>
  <si>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</si>
  <si>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</si>
  <si>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</si>
  <si>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</si>
  <si>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</si>
  <si>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</si>
  <si>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</si>
  <si>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</si>
  <si>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</si>
  <si>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</si>
  <si>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</si>
  <si>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</si>
  <si>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</si>
  <si>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</si>
  <si>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</si>
  <si>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</si>
  <si>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</si>
  <si>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</si>
  <si>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</si>
  <si>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</si>
  <si>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</si>
  <si>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</si>
  <si>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</si>
  <si>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</si>
  <si>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</si>
  <si>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</si>
  <si>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</si>
  <si>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</si>
  <si>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</si>
  <si>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</si>
  <si>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</si>
  <si>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</si>
  <si>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</si>
  <si>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</si>
  <si>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</si>
  <si>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</si>
  <si>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</si>
  <si>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</si>
  <si>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</si>
  <si>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</si>
  <si>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</si>
  <si>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</si>
  <si>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</si>
  <si>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</si>
  <si>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</si>
  <si>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</si>
  <si>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</si>
  <si>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</si>
  <si>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</si>
  <si>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</si>
  <si>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</si>
  <si>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</si>
  <si>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</si>
  <si>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</si>
  <si>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</si>
  <si>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</si>
  <si>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</si>
  <si>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</si>
  <si>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</si>
  <si>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</si>
  <si>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</si>
  <si>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</si>
  <si>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</si>
  <si>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</si>
  <si>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</si>
  <si>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</si>
  <si>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</si>
  <si>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</si>
  <si>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</si>
  <si>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</si>
  <si>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</si>
  <si>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</si>
  <si>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</si>
  <si>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</si>
  <si>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</si>
  <si>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</si>
  <si>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</si>
  <si>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</si>
  <si>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</si>
  <si>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</si>
  <si>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</si>
  <si>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</si>
  <si>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</si>
  <si>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</si>
  <si>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</si>
  <si>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</si>
  <si>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</si>
  <si>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</si>
  <si>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</si>
  <si>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</si>
  <si>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</si>
  <si>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</si>
  <si>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</si>
  <si>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</si>
  <si>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</si>
  <si>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</si>
  <si>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</si>
  <si>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</si>
  <si>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</si>
  <si>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</si>
  <si>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</si>
  <si>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</si>
  <si>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</si>
  <si>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</si>
  <si>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</si>
  <si>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</si>
  <si>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</si>
  <si>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</si>
  <si>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</si>
  <si>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</si>
  <si>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</si>
  <si>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</si>
  <si>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</si>
  <si>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</si>
  <si>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</si>
  <si>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</si>
  <si>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</si>
  <si>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</si>
  <si>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</si>
  <si>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</si>
  <si>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</si>
  <si>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</si>
  <si>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</si>
  <si>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</si>
  <si>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</si>
  <si>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</si>
  <si>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</si>
  <si>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</si>
  <si>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</si>
  <si>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</si>
  <si>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</si>
  <si>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</si>
  <si>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</si>
  <si>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</si>
  <si>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</si>
  <si>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</si>
  <si>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</si>
  <si>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</si>
  <si>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</si>
  <si>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</si>
  <si>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</si>
  <si>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</si>
  <si>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</si>
  <si>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</si>
  <si>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</si>
  <si>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</si>
  <si>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</si>
  <si>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</si>
  <si>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</si>
  <si>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</si>
  <si>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</si>
  <si>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</si>
  <si>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</si>
  <si>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</si>
  <si>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</si>
  <si>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</si>
  <si>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</si>
  <si>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</si>
  <si>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</si>
  <si>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</si>
  <si>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</si>
  <si>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</si>
  <si>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</si>
  <si>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</si>
  <si>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</si>
  <si>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</si>
  <si>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</si>
  <si>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</si>
  <si>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</si>
  <si>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</si>
  <si>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</si>
  <si>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</si>
  <si>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</si>
  <si>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</si>
  <si>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</si>
  <si>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</si>
  <si>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</si>
  <si>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</si>
  <si>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</si>
  <si>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</si>
  <si>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</si>
  <si>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</si>
  <si>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</si>
  <si>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</si>
  <si>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</si>
  <si>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</si>
  <si>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</si>
  <si>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</si>
  <si>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</si>
  <si>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</si>
  <si>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</si>
  <si>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</si>
  <si>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</si>
  <si>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</si>
  <si>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</si>
  <si>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</si>
  <si>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</si>
  <si>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</si>
  <si>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</si>
  <si>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</si>
  <si>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</si>
  <si>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</si>
  <si>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</si>
  <si>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</si>
  <si>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</si>
  <si>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</si>
  <si>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</si>
  <si>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</si>
  <si>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</si>
  <si>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</si>
  <si>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</si>
  <si>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</si>
  <si>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</si>
  <si>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</si>
  <si>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</si>
  <si>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</si>
  <si>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</si>
  <si>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</si>
  <si>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</si>
  <si>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</si>
  <si>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</si>
  <si>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</si>
  <si>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</si>
  <si>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</si>
  <si>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</si>
  <si>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</si>
  <si>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</si>
  <si>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</si>
  <si>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</si>
  <si>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</si>
  <si>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</si>
  <si>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</si>
  <si>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</si>
  <si>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</si>
  <si>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</si>
  <si>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</si>
  <si>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</si>
  <si>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</si>
  <si>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</si>
  <si>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</si>
  <si>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</si>
  <si>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</si>
  <si>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</si>
  <si>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</si>
  <si>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</si>
  <si>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</si>
  <si>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</si>
  <si>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</si>
  <si>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</si>
  <si>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</si>
  <si>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</si>
  <si>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</si>
  <si>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</si>
  <si>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</si>
  <si>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</si>
  <si>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</si>
  <si>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</si>
  <si>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</si>
  <si>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</si>
  <si>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</si>
  <si>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</si>
  <si>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</si>
  <si>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</si>
  <si>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</si>
  <si>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</si>
  <si>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</si>
  <si>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</si>
  <si>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</si>
  <si>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</si>
  <si>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</si>
  <si>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</si>
  <si>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</si>
  <si>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</si>
  <si>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</si>
  <si>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</si>
  <si>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</si>
  <si>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</si>
  <si>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</si>
  <si>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</si>
  <si>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</si>
  <si>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</si>
  <si>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</si>
  <si>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</si>
  <si>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</si>
  <si>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</si>
  <si>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</si>
  <si>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</si>
  <si>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</si>
  <si>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</si>
  <si>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</si>
  <si>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</si>
  <si>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</si>
  <si>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</si>
  <si>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</si>
  <si>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</si>
  <si>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</si>
  <si>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</si>
  <si>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</si>
  <si>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</si>
  <si>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</si>
  <si>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</si>
  <si>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</si>
  <si>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</si>
  <si>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</si>
  <si>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</si>
  <si>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</si>
  <si>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</si>
  <si>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</si>
  <si>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</si>
  <si>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</si>
  <si>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</si>
  <si>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</si>
  <si>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</si>
  <si>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</si>
  <si>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</si>
  <si>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</si>
  <si>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</si>
  <si>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</si>
  <si>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</si>
  <si>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</si>
  <si>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</si>
  <si>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</si>
  <si>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</si>
  <si>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</si>
  <si>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</si>
  <si>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</si>
  <si>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</si>
  <si>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</si>
  <si>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</si>
  <si>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</si>
  <si>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</si>
  <si>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</si>
  <si>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</si>
  <si>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</si>
  <si>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</si>
  <si>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</si>
  <si>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</si>
  <si>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</si>
  <si>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</si>
  <si>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</si>
  <si>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</si>
  <si>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</si>
  <si>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</si>
  <si>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</si>
  <si>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</si>
  <si>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</si>
  <si>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</si>
  <si>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</si>
  <si>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</si>
  <si>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</si>
  <si>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</si>
  <si>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</si>
  <si>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</si>
  <si>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</si>
  <si>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</si>
  <si>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</si>
  <si>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</si>
  <si>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</si>
  <si>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</si>
  <si>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</si>
  <si>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</si>
  <si>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</si>
  <si>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</si>
  <si>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</si>
  <si>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</si>
  <si>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</si>
  <si>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</si>
  <si>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</si>
  <si>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</si>
  <si>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</si>
  <si>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</si>
  <si>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</si>
  <si>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</si>
  <si>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</si>
  <si>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</si>
  <si>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</si>
  <si>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</si>
  <si>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</si>
  <si>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</si>
  <si>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</si>
  <si>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</si>
  <si>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</si>
  <si>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</si>
  <si>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</si>
  <si>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</si>
  <si>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</si>
  <si>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</si>
  <si>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</si>
  <si>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</si>
  <si>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</si>
  <si>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</si>
  <si>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</si>
  <si>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</si>
  <si>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</si>
  <si>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</si>
  <si>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</si>
  <si>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</si>
  <si>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</si>
  <si>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</si>
  <si>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</si>
  <si>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</si>
  <si>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</si>
  <si>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</si>
  <si>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</si>
  <si>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</si>
  <si>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</si>
  <si>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</si>
  <si>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</si>
  <si>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</si>
  <si>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</si>
  <si>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</si>
  <si>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</si>
  <si>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</si>
  <si>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</si>
  <si>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</si>
  <si>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</si>
  <si>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</si>
  <si>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</si>
  <si>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</si>
  <si>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</si>
  <si>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</si>
  <si>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</si>
  <si>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</si>
  <si>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</si>
  <si>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</si>
  <si>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</si>
  <si>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</si>
  <si>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</si>
  <si>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</si>
  <si>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</si>
  <si>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</si>
  <si>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</si>
  <si>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</si>
  <si>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</si>
  <si>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</si>
  <si>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</si>
  <si>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</si>
  <si>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</si>
  <si>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</si>
  <si>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</si>
  <si>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</si>
  <si>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</si>
  <si>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</si>
  <si>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</si>
  <si>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</si>
  <si>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</si>
  <si>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</si>
  <si>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</si>
  <si>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</si>
  <si>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</si>
  <si>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</si>
  <si>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</si>
  <si>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</si>
  <si>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</si>
  <si>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</si>
  <si>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</si>
  <si>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</si>
  <si>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</si>
  <si>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</si>
  <si>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</si>
  <si>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</si>
  <si>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</si>
  <si>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</si>
  <si>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</si>
  <si>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</si>
  <si>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</si>
  <si>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</si>
  <si>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</si>
  <si>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</si>
  <si>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</si>
  <si>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</si>
  <si>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</si>
  <si>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</si>
  <si>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</si>
  <si>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</si>
  <si>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</si>
  <si>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</si>
  <si>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</si>
  <si>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</si>
  <si>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</si>
  <si>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</si>
  <si>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</si>
  <si>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</si>
  <si>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</si>
  <si>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</si>
  <si>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</si>
  <si>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</si>
  <si>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</si>
  <si>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</si>
  <si>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</si>
  <si>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</si>
  <si>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</si>
  <si>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</si>
  <si>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</si>
  <si>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</si>
  <si>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</si>
  <si>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</si>
  <si>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</si>
  <si>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</si>
  <si>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</si>
  <si>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</si>
  <si>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</si>
  <si>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</si>
  <si>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</si>
  <si>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</si>
  <si>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</si>
  <si>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</si>
  <si>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</si>
  <si>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</si>
  <si>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</si>
  <si>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</si>
  <si>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</si>
  <si>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</si>
  <si>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</si>
  <si>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</si>
  <si>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</si>
  <si>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</si>
  <si>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</si>
  <si>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</si>
  <si>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</si>
  <si>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</si>
  <si>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</si>
  <si>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</si>
  <si>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</si>
  <si>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</si>
  <si>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</si>
  <si>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</si>
  <si>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</si>
  <si>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</si>
  <si>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</si>
  <si>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</si>
  <si>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</si>
  <si>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</si>
  <si>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</si>
  <si>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</si>
  <si>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</si>
  <si>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</si>
  <si>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</si>
  <si>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</si>
  <si>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</si>
  <si>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</si>
  <si>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</si>
  <si>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</si>
  <si>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</si>
  <si>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</si>
  <si>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</si>
  <si>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</si>
  <si>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</si>
  <si>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</si>
  <si>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</si>
  <si>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</si>
  <si>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</si>
  <si>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</si>
  <si>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</si>
  <si>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</si>
  <si>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</si>
  <si>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</si>
  <si>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</si>
  <si>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</si>
  <si>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</si>
  <si>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</si>
  <si>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</si>
  <si>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</si>
  <si>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</si>
  <si>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</si>
  <si>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</si>
  <si>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</si>
  <si>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</si>
  <si>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</si>
  <si>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</si>
  <si>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</si>
  <si>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</si>
  <si>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</si>
  <si>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</si>
  <si>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</si>
  <si>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</si>
  <si>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</si>
  <si>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</si>
  <si>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</si>
  <si>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</si>
  <si>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</si>
  <si>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</si>
  <si>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</si>
  <si>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</si>
  <si>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</si>
  <si>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</si>
  <si>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</si>
  <si>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</si>
  <si>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</si>
  <si>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</si>
  <si>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</si>
  <si>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</si>
  <si>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</si>
  <si>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</si>
  <si>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</si>
  <si>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</si>
  <si>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</si>
  <si>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</si>
  <si>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</si>
  <si>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</si>
  <si>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</si>
  <si>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</si>
  <si>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</si>
  <si>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</si>
  <si>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</si>
  <si>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</si>
  <si>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</si>
  <si>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</si>
  <si>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</si>
  <si>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</si>
  <si>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</si>
  <si>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</si>
  <si>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</si>
  <si>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</si>
  <si>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</si>
  <si>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</si>
  <si>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</si>
  <si>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</si>
  <si>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</si>
  <si>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</si>
  <si>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</si>
  <si>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</si>
  <si>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</si>
  <si>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</si>
  <si>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</si>
  <si>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</si>
  <si>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</si>
  <si>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</si>
  <si>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</si>
  <si>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</si>
  <si>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</si>
  <si>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</si>
  <si>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</si>
  <si>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</si>
  <si>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</si>
  <si>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</si>
  <si>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</si>
  <si>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</si>
  <si>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</si>
  <si>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</si>
  <si>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</si>
  <si>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</si>
  <si>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</si>
  <si>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</si>
  <si>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</si>
  <si>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</si>
  <si>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</si>
  <si>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</si>
  <si>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</si>
  <si>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</si>
  <si>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</si>
  <si>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</si>
  <si>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</si>
  <si>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</si>
  <si>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</si>
  <si>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</si>
  <si>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</si>
  <si>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</si>
  <si>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</si>
  <si>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</si>
  <si>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</si>
  <si>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</si>
  <si>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</si>
  <si>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</si>
  <si>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</si>
  <si>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</si>
  <si>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</si>
  <si>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</si>
  <si>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</si>
  <si>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</si>
  <si>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</si>
  <si>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</si>
  <si>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</si>
  <si>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</si>
  <si>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</si>
  <si>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</si>
  <si>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</si>
  <si>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</si>
  <si>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</si>
  <si>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</si>
  <si>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</si>
  <si>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</si>
  <si>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</si>
  <si>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</si>
  <si>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</si>
  <si>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</si>
  <si>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</si>
  <si>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</si>
  <si>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</si>
  <si>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</si>
  <si>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</si>
  <si>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</si>
  <si>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</si>
  <si>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</si>
  <si>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</si>
  <si>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</si>
  <si>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</si>
  <si>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</si>
  <si>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</si>
  <si>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</si>
  <si>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</si>
  <si>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</si>
  <si>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</si>
  <si>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</si>
  <si>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</si>
  <si>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</si>
  <si>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</si>
  <si>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</si>
  <si>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</si>
  <si>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</si>
  <si>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</si>
  <si>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</si>
  <si>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</si>
  <si>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</si>
  <si>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</si>
  <si>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</si>
  <si>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</si>
  <si>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</si>
  <si>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</si>
  <si>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</si>
  <si>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</si>
  <si>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</si>
  <si>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</si>
  <si>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</si>
  <si>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</si>
  <si>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</si>
  <si>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</si>
  <si>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</si>
  <si>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</si>
  <si>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</si>
  <si>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</si>
  <si>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</si>
  <si>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</si>
  <si>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</si>
  <si>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</si>
  <si>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</si>
  <si>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</si>
  <si>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</si>
  <si>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</si>
  <si>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</si>
  <si>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</si>
  <si>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</si>
  <si>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</si>
  <si>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</si>
  <si>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</si>
  <si>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</si>
  <si>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</si>
  <si>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</si>
  <si>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</si>
  <si>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</si>
  <si>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</si>
  <si>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</si>
  <si>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</si>
  <si>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</si>
  <si>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</si>
  <si>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</si>
  <si>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</si>
  <si>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</si>
  <si>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</si>
  <si>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</si>
  <si>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</si>
  <si>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</si>
  <si>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</si>
  <si>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</si>
  <si>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</si>
  <si>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</si>
  <si>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</si>
  <si>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</si>
  <si>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</si>
  <si>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</si>
  <si>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</si>
  <si>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</si>
  <si>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</si>
  <si>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</si>
  <si>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</si>
  <si>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</si>
  <si>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</si>
  <si>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</si>
  <si>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</si>
  <si>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</si>
  <si>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</si>
  <si>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</si>
  <si>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</si>
  <si>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</si>
  <si>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</si>
  <si>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</si>
  <si>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</si>
  <si>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</si>
  <si>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</si>
  <si>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</si>
  <si>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</si>
  <si>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</si>
  <si>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</si>
  <si>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</si>
  <si>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</si>
  <si>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</si>
  <si>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</si>
  <si>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</si>
  <si>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</si>
  <si>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</si>
  <si>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</si>
  <si>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</si>
  <si>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</si>
  <si>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</si>
  <si>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</si>
  <si>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</si>
  <si>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</si>
  <si>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</si>
  <si>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</si>
  <si>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</si>
  <si>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</si>
  <si>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</si>
  <si>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</si>
  <si>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</si>
  <si>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</si>
  <si>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</si>
  <si>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</si>
  <si>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</si>
  <si>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</si>
  <si>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</si>
  <si>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</si>
  <si>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</si>
  <si>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</si>
  <si>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</si>
  <si>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</si>
  <si>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</si>
  <si>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</si>
  <si>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</si>
  <si>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</si>
  <si>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</si>
  <si>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</si>
  <si>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</si>
  <si>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</si>
  <si>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</si>
  <si>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</si>
  <si>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</si>
  <si>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</si>
  <si>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</si>
  <si>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</si>
  <si>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</si>
  <si>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</si>
  <si>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</si>
  <si>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</si>
  <si>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</si>
  <si>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</si>
  <si>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</si>
  <si>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</si>
  <si>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</si>
  <si>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</si>
  <si>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</si>
  <si>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</si>
  <si>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</si>
  <si>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</si>
  <si>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</si>
  <si>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</si>
  <si>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</si>
  <si>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</si>
  <si>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</si>
  <si>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</si>
  <si>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</si>
  <si>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</si>
  <si>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</si>
  <si>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</si>
  <si>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</si>
  <si>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</si>
  <si>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</si>
  <si>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</si>
  <si>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</si>
  <si>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</si>
  <si>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</si>
  <si>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</si>
  <si>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</si>
  <si>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</si>
  <si>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</si>
  <si>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</si>
  <si>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</si>
  <si>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</si>
  <si>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</si>
  <si>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</si>
  <si>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</si>
  <si>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</si>
  <si>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</si>
  <si>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</si>
  <si>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</si>
  <si>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</si>
  <si>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</si>
  <si>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</si>
  <si>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</si>
  <si>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</si>
  <si>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</si>
  <si>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</si>
  <si>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</si>
  <si>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</si>
  <si>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</si>
  <si>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</si>
  <si>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</si>
  <si>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</si>
  <si>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</si>
  <si>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</si>
  <si>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</si>
  <si>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</si>
  <si>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</si>
  <si>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</si>
  <si>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</si>
  <si>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</si>
  <si>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</si>
  <si>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</si>
  <si>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</si>
  <si>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</si>
  <si>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</si>
  <si>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</si>
  <si>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</si>
  <si>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</si>
  <si>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</si>
  <si>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</si>
  <si>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</si>
  <si>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</si>
  <si>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</si>
  <si>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</si>
  <si>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</si>
  <si>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</si>
  <si>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</si>
  <si>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</si>
  <si>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</si>
  <si>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</si>
  <si>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</si>
  <si>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</si>
  <si>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</si>
  <si>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</si>
  <si>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</si>
  <si>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</si>
  <si>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</si>
  <si>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</si>
  <si>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</si>
  <si>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</si>
  <si>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</si>
  <si>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</si>
  <si>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</si>
  <si>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</si>
  <si>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</si>
  <si>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</si>
  <si>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</si>
  <si>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</si>
  <si>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</si>
  <si>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</si>
  <si>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</si>
  <si>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</si>
  <si>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</si>
  <si>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</si>
  <si>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</si>
  <si>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</si>
  <si>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</si>
  <si>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</si>
  <si>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</si>
  <si>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</si>
  <si>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</si>
  <si>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</si>
  <si>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</si>
  <si>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</si>
  <si>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</si>
  <si>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</si>
  <si>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</si>
  <si>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</si>
  <si>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</si>
  <si>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</si>
  <si>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</si>
  <si>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</si>
  <si>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</si>
  <si>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</si>
  <si>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</si>
  <si>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</si>
  <si>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</si>
  <si>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</si>
  <si>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</si>
  <si>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</si>
  <si>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</si>
  <si>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</si>
  <si>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</si>
  <si>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</si>
  <si>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</si>
  <si>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</si>
  <si>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</si>
  <si>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</si>
  <si>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</si>
  <si>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</si>
  <si>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</si>
  <si>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</si>
  <si>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</si>
  <si>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</si>
  <si>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</si>
  <si>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</si>
  <si>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</si>
  <si>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</si>
  <si>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</si>
  <si>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</si>
  <si>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</si>
  <si>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</si>
  <si>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</si>
  <si>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</si>
  <si>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</si>
  <si>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</si>
  <si>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</si>
  <si>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</si>
  <si>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</si>
  <si>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</si>
  <si>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</si>
  <si>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</si>
  <si>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</si>
  <si>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</si>
  <si>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</si>
  <si>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</si>
  <si>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</si>
  <si>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</si>
  <si>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</si>
  <si>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</si>
  <si>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</si>
  <si>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</si>
  <si>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</si>
  <si>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</si>
  <si>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</si>
  <si>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</si>
  <si>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</si>
  <si>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</si>
  <si>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</si>
  <si>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</si>
  <si>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</si>
  <si>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</si>
  <si>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</si>
  <si>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</si>
  <si>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</si>
  <si>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</si>
  <si>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</si>
  <si>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</si>
  <si>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</si>
  <si>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</si>
  <si>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</si>
  <si>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</si>
  <si>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</si>
  <si>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</si>
  <si>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</si>
  <si>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</si>
  <si>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</si>
  <si>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</si>
  <si>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</si>
  <si>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</si>
  <si>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</si>
  <si>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</si>
  <si>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</si>
  <si>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</si>
  <si>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</si>
  <si>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</si>
  <si>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</si>
  <si>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</si>
  <si>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</si>
  <si>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</si>
  <si>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</si>
  <si>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</si>
  <si>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</si>
  <si>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</si>
  <si>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</si>
  <si>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</si>
  <si>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</si>
  <si>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</si>
  <si>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</si>
  <si>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</si>
  <si>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</si>
  <si>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</si>
  <si>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</si>
  <si>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</si>
  <si>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</si>
  <si>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</si>
  <si>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</si>
  <si>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</si>
  <si>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</si>
  <si>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</si>
  <si>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</si>
  <si>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</si>
  <si>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</si>
  <si>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</si>
  <si>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</si>
  <si>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</si>
  <si>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</si>
  <si>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</si>
  <si>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</si>
  <si>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</si>
  <si>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</si>
  <si>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</si>
  <si>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</si>
  <si>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</si>
  <si>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</si>
  <si>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</si>
  <si>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</si>
  <si>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</si>
  <si>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</si>
  <si>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</si>
  <si>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</si>
  <si>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</si>
  <si>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</si>
  <si>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</si>
  <si>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</si>
  <si>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</si>
  <si>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</si>
  <si>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</si>
  <si>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</si>
  <si>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</si>
  <si>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</si>
  <si>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</si>
  <si>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</si>
  <si>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</si>
  <si>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</si>
  <si>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</si>
  <si>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</si>
  <si>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</si>
  <si>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</si>
  <si>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</si>
  <si>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</si>
  <si>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</si>
  <si>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</si>
  <si>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</si>
  <si>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</si>
  <si>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</si>
  <si>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</si>
  <si>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</si>
  <si>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</si>
  <si>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</si>
  <si>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</si>
  <si>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</si>
  <si>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</si>
  <si>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</si>
  <si>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</si>
  <si>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</si>
  <si>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</si>
  <si>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</si>
  <si>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</si>
  <si>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</si>
  <si>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</si>
  <si>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</si>
  <si>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</si>
  <si>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</si>
  <si>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</si>
  <si>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</si>
  <si>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</si>
  <si>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</si>
  <si>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</si>
  <si>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</si>
  <si>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</si>
  <si>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</si>
  <si>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</si>
  <si>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</si>
  <si>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</si>
  <si>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</si>
  <si>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</si>
  <si>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</si>
  <si>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</si>
  <si>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</si>
  <si>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</si>
  <si>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</si>
  <si>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</si>
  <si>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</si>
  <si>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</si>
  <si>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</si>
  <si>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</si>
  <si>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</si>
  <si>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</si>
  <si>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</si>
  <si>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</si>
  <si>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</si>
  <si>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</si>
  <si>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</si>
  <si>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</si>
  <si>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</si>
  <si>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</si>
  <si>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</si>
  <si>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</si>
  <si>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</si>
  <si>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</si>
  <si>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</si>
  <si>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</si>
  <si>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</si>
  <si>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</si>
  <si>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</si>
  <si>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</si>
  <si>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</si>
  <si>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</si>
  <si>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</si>
  <si>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</si>
  <si>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</si>
  <si>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</si>
  <si>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</si>
  <si>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</si>
  <si>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</si>
  <si>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</si>
  <si>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</si>
  <si>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</si>
  <si>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</si>
  <si>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</si>
  <si>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</si>
  <si>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</si>
  <si>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</si>
  <si>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</si>
  <si>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</si>
  <si>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</si>
  <si>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</si>
  <si>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</si>
  <si>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</si>
  <si>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</si>
  <si>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</si>
  <si>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</si>
  <si>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</si>
  <si>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</si>
  <si>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</si>
  <si>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</si>
  <si>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</si>
  <si>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</si>
  <si>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</si>
  <si>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</si>
  <si>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</si>
  <si>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</si>
  <si>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</si>
  <si>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</si>
  <si>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</si>
  <si>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</si>
  <si>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</si>
  <si>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</si>
  <si>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</si>
  <si>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</si>
  <si>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</si>
  <si>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</si>
  <si>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</si>
  <si>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</si>
  <si>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</si>
  <si>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</si>
  <si>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</si>
  <si>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</si>
  <si>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</si>
  <si>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</si>
  <si>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</si>
  <si>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</si>
  <si>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</si>
  <si>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</si>
  <si>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</si>
  <si>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</si>
  <si>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</si>
  <si>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</si>
  <si>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</si>
  <si>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</si>
  <si>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</si>
  <si>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</si>
  <si>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</si>
  <si>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</si>
  <si>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</si>
  <si>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</si>
  <si>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</si>
  <si>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</si>
  <si>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</si>
  <si>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</si>
  <si>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</si>
  <si>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</si>
  <si>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</si>
  <si>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</si>
  <si>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</si>
  <si>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</si>
  <si>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</si>
  <si>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</si>
  <si>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</si>
  <si>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</si>
  <si>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</si>
  <si>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</si>
  <si>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</si>
  <si>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</si>
  <si>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</si>
  <si>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</si>
  <si>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</si>
  <si>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</si>
  <si>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</si>
  <si>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</si>
  <si>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</si>
  <si>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</si>
  <si>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</si>
  <si>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</si>
  <si>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</si>
  <si>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</si>
  <si>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</si>
  <si>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</si>
  <si>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</si>
  <si>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</si>
  <si>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</si>
  <si>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</si>
  <si>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</si>
  <si>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</si>
  <si>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</si>
  <si>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</si>
  <si>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</si>
  <si>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</si>
  <si>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</si>
  <si>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</si>
  <si>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</si>
  <si>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</si>
  <si>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</si>
  <si>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</si>
  <si>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</si>
  <si>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</si>
  <si>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</si>
  <si>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</si>
  <si>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</si>
  <si>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</si>
  <si>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</si>
  <si>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</si>
  <si>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</si>
  <si>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</si>
  <si>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</si>
  <si>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</si>
  <si>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</si>
  <si>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</si>
  <si>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</si>
  <si>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</si>
  <si>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</si>
  <si>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</si>
  <si>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</si>
  <si>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</si>
  <si>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</si>
  <si>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</si>
  <si>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</si>
  <si>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</si>
  <si>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</si>
  <si>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</si>
  <si>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</si>
  <si>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</si>
  <si>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</si>
  <si>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</si>
  <si>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</si>
  <si>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</si>
  <si>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</si>
  <si>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</si>
  <si>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</si>
  <si>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</si>
  <si>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</si>
  <si>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</si>
  <si>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</si>
  <si>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</si>
  <si>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</si>
  <si>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</si>
  <si>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</si>
  <si>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</si>
  <si>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</si>
  <si>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</si>
  <si>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</si>
  <si>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</si>
  <si>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</si>
  <si>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</si>
  <si>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</si>
  <si>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</si>
  <si>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</si>
  <si>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</si>
  <si>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</si>
  <si>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</si>
  <si>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</si>
  <si>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</si>
  <si>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</si>
  <si>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</si>
  <si>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</si>
  <si>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</si>
  <si>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</si>
  <si>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</si>
  <si>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</si>
  <si>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</si>
  <si>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</si>
  <si>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</si>
  <si>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</si>
  <si>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</si>
  <si>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</si>
  <si>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</si>
  <si>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</si>
  <si>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</si>
  <si>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</si>
  <si>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</si>
  <si>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</si>
  <si>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</si>
  <si>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</si>
  <si>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</si>
  <si>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</si>
  <si>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</si>
  <si>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</si>
  <si>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</si>
  <si>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</si>
  <si>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</si>
  <si>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</si>
  <si>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</si>
  <si>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</si>
  <si>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</si>
  <si>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</si>
  <si>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</si>
  <si>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</si>
  <si>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</si>
  <si>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</si>
  <si>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</si>
  <si>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</si>
  <si>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</si>
  <si>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</si>
  <si>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</si>
  <si>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</si>
  <si>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</si>
  <si>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</si>
  <si>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</si>
  <si>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</si>
  <si>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</si>
  <si>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</si>
  <si>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</si>
  <si>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</si>
  <si>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</si>
  <si>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</si>
  <si>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</si>
  <si>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</si>
  <si>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</si>
  <si>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</si>
  <si>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</si>
  <si>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</si>
  <si>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</si>
  <si>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</si>
  <si>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</si>
  <si>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</si>
  <si>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</si>
  <si>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</si>
  <si>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</si>
  <si>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</si>
  <si>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</si>
  <si>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</si>
  <si>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</si>
  <si>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</si>
  <si>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</si>
  <si>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</si>
  <si>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</si>
  <si>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</si>
  <si>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</si>
  <si>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</si>
  <si>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</si>
  <si>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</si>
  <si>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</si>
  <si>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</si>
  <si>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</si>
  <si>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</si>
  <si>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</si>
  <si>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</si>
  <si>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</si>
  <si>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</si>
  <si>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</si>
  <si>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</si>
  <si>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</si>
  <si>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</si>
  <si>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</si>
  <si>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</si>
  <si>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</si>
  <si>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</si>
  <si>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</si>
  <si>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</si>
  <si>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</si>
  <si>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</si>
  <si>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</si>
  <si>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</si>
  <si>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</si>
  <si>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</si>
  <si>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</si>
  <si>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</si>
  <si>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</si>
  <si>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</si>
  <si>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</si>
  <si>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</si>
  <si>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</si>
  <si>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</si>
  <si>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</si>
  <si>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</si>
  <si>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</si>
  <si>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</si>
  <si>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</si>
  <si>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</si>
  <si>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</si>
  <si>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</si>
  <si>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</si>
  <si>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</si>
  <si>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</si>
  <si>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</si>
  <si>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</si>
  <si>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</si>
  <si>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</si>
  <si>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</si>
  <si>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</si>
  <si>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</si>
  <si>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</si>
  <si>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</si>
  <si>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</si>
  <si>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</si>
  <si>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</si>
  <si>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</si>
  <si>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</si>
  <si>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</si>
  <si>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</si>
  <si>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</si>
  <si>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</si>
  <si>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</si>
  <si>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</si>
  <si>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</si>
  <si>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</si>
  <si>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</si>
  <si>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</si>
  <si>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</si>
  <si>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</si>
  <si>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</si>
  <si>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</si>
  <si>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</si>
  <si>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</si>
  <si>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</si>
  <si>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</si>
  <si>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</si>
  <si>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</si>
  <si>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</si>
  <si>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</si>
  <si>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</si>
  <si>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</si>
  <si>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</si>
  <si>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</si>
  <si>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</si>
  <si>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</si>
  <si>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</si>
  <si>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</si>
  <si>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</si>
  <si>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</si>
  <si>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</si>
  <si>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</si>
  <si>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</si>
  <si>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</si>
  <si>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</si>
  <si>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</si>
  <si>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</si>
  <si>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</si>
  <si>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</si>
  <si>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</si>
  <si>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</si>
  <si>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</si>
  <si>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</si>
  <si>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</si>
  <si>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</si>
  <si>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</si>
  <si>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</si>
  <si>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</si>
  <si>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</si>
  <si>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</si>
  <si>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</si>
  <si>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</si>
  <si>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</si>
  <si>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</si>
  <si>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</si>
  <si>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</si>
  <si>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</si>
  <si>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</si>
  <si>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</si>
  <si>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</si>
  <si>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</si>
  <si>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</si>
  <si>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</si>
  <si>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</si>
  <si>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</si>
  <si>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</si>
  <si>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</si>
  <si>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</si>
  <si>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</si>
  <si>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</si>
  <si>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</si>
  <si>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</si>
  <si>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</si>
  <si>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</si>
  <si>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</si>
  <si>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</si>
  <si>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</si>
  <si>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</si>
  <si>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</si>
  <si>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</si>
  <si>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</si>
  <si>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</si>
  <si>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</si>
  <si>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</si>
  <si>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</si>
  <si>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</si>
  <si>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</si>
  <si>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</si>
  <si>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</si>
  <si>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</si>
  <si>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</si>
  <si>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</si>
  <si>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</si>
  <si>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</si>
  <si>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</si>
  <si>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</si>
  <si>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</si>
  <si>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</si>
  <si>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</si>
  <si>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</si>
  <si>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</si>
  <si>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</si>
  <si>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</si>
  <si>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</si>
  <si>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</si>
  <si>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</si>
  <si>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</si>
  <si>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</si>
  <si>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</si>
  <si>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</si>
  <si>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</si>
  <si>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</si>
  <si>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</si>
  <si>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</si>
  <si>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</si>
  <si>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</si>
  <si>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</si>
  <si>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</si>
  <si>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</si>
  <si>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</si>
  <si>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</si>
  <si>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</si>
  <si>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</si>
  <si>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</si>
  <si>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</si>
  <si>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</si>
  <si>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</si>
  <si>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</si>
  <si>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</si>
  <si>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</si>
  <si>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</si>
  <si>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</si>
  <si>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</si>
  <si>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</si>
  <si>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</si>
  <si>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</si>
  <si>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</si>
  <si>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</si>
  <si>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</si>
  <si>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</si>
  <si>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</si>
  <si>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</si>
  <si>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</si>
  <si>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</si>
  <si>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</si>
  <si>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</si>
  <si>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</si>
  <si>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</si>
  <si>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</si>
  <si>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</si>
  <si>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</si>
  <si>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</si>
  <si>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</si>
  <si>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</si>
  <si>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</si>
  <si>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</si>
  <si>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</si>
  <si>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</si>
  <si>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</si>
  <si>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</si>
  <si>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</si>
  <si>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</si>
  <si>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</si>
  <si>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</si>
  <si>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</si>
  <si>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</si>
  <si>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</si>
  <si>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</si>
  <si>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</si>
  <si>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</si>
  <si>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</si>
  <si>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</si>
  <si>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</si>
  <si>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</si>
  <si>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</si>
  <si>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</si>
  <si>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</si>
  <si>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</si>
  <si>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</si>
  <si>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</si>
  <si>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</si>
  <si>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</si>
  <si>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</si>
  <si>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</si>
  <si>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</si>
  <si>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</si>
  <si>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</si>
  <si>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</si>
  <si>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</si>
  <si>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</si>
  <si>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</si>
  <si>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</si>
  <si>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</si>
  <si>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</si>
  <si>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</si>
  <si>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</si>
  <si>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</si>
  <si>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</si>
  <si>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</si>
  <si>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</si>
  <si>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</si>
  <si>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</si>
  <si>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</si>
  <si>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</si>
  <si>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</si>
  <si>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</si>
  <si>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</si>
  <si>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</si>
  <si>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</si>
  <si>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</si>
  <si>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</si>
  <si>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</si>
  <si>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</si>
  <si>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</si>
  <si>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</si>
  <si>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</si>
  <si>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</si>
  <si>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</si>
  <si>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</si>
  <si>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</si>
  <si>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</si>
  <si>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</si>
  <si>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</si>
  <si>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</si>
  <si>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</si>
  <si>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</si>
  <si>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</si>
  <si>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</si>
  <si>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</si>
  <si>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</si>
  <si>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</si>
  <si>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</si>
  <si>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</si>
  <si>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</si>
  <si>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</si>
  <si>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</si>
  <si>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</si>
  <si>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</si>
  <si>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</si>
  <si>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</si>
  <si>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</si>
  <si>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</si>
  <si>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</si>
  <si>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</si>
  <si>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</si>
  <si>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</si>
  <si>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</si>
  <si>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</si>
  <si>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</si>
  <si>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</si>
  <si>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</si>
  <si>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</si>
  <si>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</si>
  <si>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</si>
  <si>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</si>
  <si>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</si>
  <si>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</si>
  <si>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</si>
  <si>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</si>
  <si>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</si>
  <si>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</si>
  <si>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</si>
  <si>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</si>
  <si>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</si>
  <si>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</si>
  <si>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</si>
  <si>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</si>
  <si>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</si>
  <si>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</si>
  <si>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</si>
  <si>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</si>
  <si>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</si>
  <si>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</si>
  <si>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</si>
  <si>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</si>
  <si>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</si>
  <si>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</si>
  <si>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</si>
  <si>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</si>
  <si>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</si>
  <si>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</si>
  <si>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</si>
  <si>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</si>
  <si>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</si>
  <si>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</si>
  <si>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</si>
  <si>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</si>
  <si>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</si>
  <si>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</si>
  <si>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</si>
  <si>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</si>
  <si>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</si>
  <si>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</si>
  <si>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</si>
  <si>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</si>
  <si>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</si>
  <si>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</si>
  <si>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</si>
  <si>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</si>
  <si>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</si>
  <si>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</si>
  <si>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</si>
  <si>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</si>
  <si>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</si>
  <si>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</si>
  <si>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</si>
  <si>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</si>
  <si>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</si>
  <si>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</si>
  <si>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</si>
  <si>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</si>
  <si>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</si>
  <si>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</si>
  <si>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</si>
  <si>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</si>
  <si>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</si>
  <si>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</si>
  <si>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</si>
  <si>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</si>
  <si>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</si>
  <si>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</si>
  <si>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</si>
  <si>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</si>
  <si>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</si>
  <si>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</si>
  <si>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</si>
  <si>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</si>
  <si>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</si>
  <si>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</si>
  <si>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</si>
  <si>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</si>
  <si>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</si>
  <si>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</si>
  <si>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</si>
  <si>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</si>
  <si>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</si>
  <si>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</si>
  <si>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</si>
  <si>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</si>
  <si>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</si>
  <si>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</si>
  <si>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</si>
  <si>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</si>
  <si>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</si>
  <si>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</si>
  <si>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</si>
  <si>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</si>
  <si>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</si>
  <si>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</si>
  <si>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</si>
  <si>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</si>
  <si>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</si>
  <si>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</si>
  <si>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</si>
  <si>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</si>
  <si>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</si>
  <si>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</si>
  <si>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</si>
  <si>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</si>
  <si>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</si>
  <si>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</si>
  <si>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</si>
  <si>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</si>
  <si>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</si>
  <si>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</si>
  <si>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</si>
  <si>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</si>
  <si>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</si>
  <si>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</si>
  <si>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</si>
  <si>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</si>
  <si>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</si>
  <si>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</si>
  <si>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</si>
  <si>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</si>
  <si>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</si>
  <si>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</si>
  <si>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</si>
  <si>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</si>
  <si>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</si>
  <si>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</si>
  <si>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</si>
  <si>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</si>
  <si>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</si>
  <si>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</si>
  <si>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</si>
  <si>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</si>
  <si>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</si>
  <si>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</si>
  <si>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</si>
  <si>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</si>
  <si>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</si>
  <si>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</si>
  <si>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</si>
  <si>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</si>
  <si>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</si>
  <si>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</si>
  <si>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</si>
  <si>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</si>
  <si>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</si>
  <si>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</si>
  <si>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</si>
  <si>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</si>
  <si>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</si>
  <si>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</si>
  <si>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</si>
  <si>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</si>
  <si>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</si>
  <si>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</si>
  <si>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</si>
  <si>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</si>
  <si>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</si>
  <si>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</si>
  <si>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</si>
  <si>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</si>
  <si>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</si>
  <si>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</si>
  <si>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</si>
  <si>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</si>
  <si>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</si>
  <si>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</si>
  <si>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</si>
  <si>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</si>
  <si>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</si>
  <si>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</si>
  <si>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</si>
  <si>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</si>
  <si>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</si>
  <si>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</si>
  <si>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</si>
  <si>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</si>
  <si>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</si>
  <si>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</si>
  <si>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</si>
  <si>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</si>
  <si>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</si>
  <si>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</si>
  <si>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</si>
  <si>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</si>
  <si>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</si>
  <si>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</si>
  <si>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</si>
  <si>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</si>
  <si>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</si>
  <si>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</si>
  <si>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</si>
  <si>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</si>
  <si>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</si>
  <si>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</si>
  <si>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</si>
  <si>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</si>
  <si>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</si>
  <si>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</si>
  <si>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</si>
  <si>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</si>
  <si>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</si>
  <si>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</si>
  <si>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</si>
  <si>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</si>
  <si>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</si>
  <si>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</si>
  <si>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</si>
  <si>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</si>
  <si>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</si>
  <si>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</si>
  <si>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</si>
  <si>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</si>
  <si>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</si>
  <si>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</si>
  <si>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</si>
  <si>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</si>
  <si>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</si>
  <si>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</si>
  <si>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</si>
  <si>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</si>
  <si>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</si>
  <si>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</si>
  <si>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</si>
  <si>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</si>
  <si>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</si>
  <si>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</si>
  <si>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</si>
  <si>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</si>
  <si>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</si>
  <si>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</si>
  <si>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</si>
  <si>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</si>
  <si>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</si>
  <si>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</si>
  <si>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</si>
  <si>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</si>
  <si>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</si>
  <si>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</si>
  <si>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</si>
  <si>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</si>
  <si>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</si>
  <si>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</si>
  <si>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</si>
  <si>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</si>
  <si>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</si>
  <si>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</si>
  <si>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</si>
  <si>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</si>
  <si>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</si>
  <si>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</si>
  <si>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</si>
  <si>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</si>
  <si>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</si>
  <si>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</si>
  <si>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</si>
  <si>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</si>
  <si>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</si>
  <si>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</si>
  <si>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</si>
  <si>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</si>
  <si>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</si>
  <si>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</si>
  <si>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</si>
  <si>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</si>
  <si>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</si>
  <si>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</si>
  <si>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</si>
  <si>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</si>
  <si>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</si>
  <si>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</si>
  <si>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</si>
  <si>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</si>
  <si>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</si>
  <si>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</si>
  <si>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</si>
  <si>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</si>
  <si>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</si>
  <si>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</si>
  <si>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</si>
  <si>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</si>
  <si>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</si>
  <si>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</si>
  <si>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</si>
  <si>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</si>
  <si>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</si>
  <si>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</si>
  <si>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</si>
  <si>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</si>
  <si>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</si>
  <si>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</si>
  <si>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</si>
  <si>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</si>
  <si>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</si>
  <si>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</si>
  <si>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</si>
  <si>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</si>
  <si>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</si>
  <si>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</si>
  <si>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</si>
  <si>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</si>
  <si>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</si>
  <si>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</si>
  <si>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</si>
  <si>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</si>
  <si>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</si>
  <si>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</si>
  <si>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</si>
  <si>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</si>
  <si>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</si>
  <si>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</si>
  <si>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</si>
  <si>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</si>
  <si>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</si>
  <si>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</si>
  <si>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</si>
  <si>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</si>
  <si>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</si>
  <si>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</si>
  <si>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</si>
  <si>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</si>
  <si>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</si>
  <si>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</si>
  <si>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</si>
  <si>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</si>
  <si>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</si>
  <si>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</si>
  <si>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</si>
  <si>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</si>
  <si>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</si>
  <si>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</si>
  <si>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</si>
  <si>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</si>
  <si>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</si>
  <si>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</si>
  <si>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</si>
  <si>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</si>
  <si>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</si>
  <si>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</si>
  <si>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</si>
  <si>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</si>
  <si>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</si>
  <si>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</si>
  <si>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</si>
  <si>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</si>
  <si>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</si>
  <si>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</si>
  <si>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</si>
  <si>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</si>
  <si>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</si>
  <si>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</si>
  <si>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</si>
  <si>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</si>
  <si>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</si>
  <si>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</si>
  <si>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</si>
  <si>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</si>
  <si>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</si>
  <si>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</si>
  <si>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</si>
  <si>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</si>
  <si>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</si>
  <si>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</si>
  <si>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</si>
  <si>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</si>
  <si>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</si>
  <si>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</si>
  <si>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</si>
  <si>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</si>
  <si>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</si>
  <si>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</si>
  <si>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</si>
  <si>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</si>
  <si>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</si>
  <si>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</si>
  <si>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</si>
  <si>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</si>
  <si>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</si>
  <si>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</si>
  <si>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</si>
  <si>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</si>
  <si>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</si>
  <si>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</si>
  <si>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</si>
  <si>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</si>
  <si>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</si>
  <si>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</si>
  <si>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</si>
  <si>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</si>
  <si>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</si>
  <si>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</si>
  <si>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</si>
  <si>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</si>
  <si>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</si>
  <si>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</si>
  <si>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</si>
  <si>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</si>
  <si>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</si>
  <si>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</si>
  <si>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</si>
  <si>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</si>
  <si>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</si>
  <si>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</si>
  <si>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</si>
  <si>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</si>
  <si>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</si>
  <si>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</si>
  <si>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</si>
  <si>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</si>
  <si>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</si>
  <si>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</si>
  <si>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</si>
  <si>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</si>
  <si>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</si>
  <si>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</si>
  <si>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</si>
  <si>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</si>
  <si>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</si>
  <si>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</si>
  <si>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</si>
  <si>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</si>
  <si>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</si>
  <si>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</si>
  <si>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</si>
  <si>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</si>
  <si>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</si>
  <si>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</si>
  <si>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</si>
  <si>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</si>
  <si>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</si>
  <si>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</si>
  <si>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</si>
  <si>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</si>
  <si>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</si>
  <si>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</si>
  <si>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</si>
  <si>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</si>
  <si>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</si>
  <si>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</si>
  <si>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</si>
  <si>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</si>
  <si>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</si>
  <si>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</si>
  <si>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</si>
  <si>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</si>
  <si>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</si>
  <si>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</si>
  <si>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</si>
  <si>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</si>
  <si>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</si>
  <si>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</si>
  <si>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</si>
  <si>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</si>
  <si>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</si>
  <si>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</si>
  <si>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</si>
  <si>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</si>
  <si>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</si>
  <si>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</si>
  <si>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</si>
  <si>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</si>
  <si>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</si>
  <si>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</si>
  <si>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</si>
  <si>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</si>
  <si>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</si>
  <si>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</si>
  <si>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</si>
  <si>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</si>
  <si>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</si>
  <si>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</si>
  <si>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</si>
  <si>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</si>
  <si>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</si>
  <si>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</si>
  <si>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</si>
  <si>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</si>
  <si>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</si>
  <si>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</si>
  <si>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</si>
  <si>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</si>
  <si>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</si>
  <si>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</si>
  <si>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</si>
  <si>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</si>
  <si>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</si>
  <si>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</si>
  <si>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</si>
  <si>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</si>
  <si>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</si>
  <si>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</si>
  <si>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</si>
  <si>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</si>
  <si>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</si>
  <si>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</si>
  <si>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</si>
  <si>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</si>
  <si>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</si>
  <si>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</si>
  <si>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</si>
  <si>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</si>
  <si>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</si>
  <si>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</si>
  <si>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</si>
  <si>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</si>
  <si>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</si>
  <si>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</si>
  <si>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</si>
  <si>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</si>
  <si>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</si>
  <si>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</si>
  <si>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</si>
  <si>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</si>
  <si>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</si>
  <si>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</si>
  <si>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</si>
  <si>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</si>
  <si>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</si>
  <si>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</si>
  <si>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</si>
  <si>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</si>
  <si>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</si>
  <si>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</si>
  <si>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</si>
  <si>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</si>
  <si>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</si>
  <si>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</si>
  <si>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</si>
  <si>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</si>
  <si>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</si>
  <si>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</si>
  <si>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</si>
  <si>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</si>
  <si>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</si>
  <si>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</si>
  <si>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</si>
  <si>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</si>
  <si>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</si>
  <si>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</si>
  <si>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</si>
  <si>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</si>
  <si>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</si>
  <si>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</si>
  <si>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</si>
  <si>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</si>
  <si>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</si>
  <si>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</si>
  <si>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</si>
  <si>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</si>
  <si>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</si>
  <si>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</si>
  <si>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</si>
  <si>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</si>
  <si>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</si>
  <si>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</si>
  <si>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</si>
  <si>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</si>
  <si>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</si>
  <si>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</si>
  <si>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</si>
  <si>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</si>
  <si>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</si>
  <si>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</si>
  <si>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</si>
  <si>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</si>
  <si>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</si>
  <si>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</si>
  <si>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</si>
  <si>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</si>
  <si>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</si>
  <si>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</si>
  <si>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</si>
  <si>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</si>
  <si>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</si>
  <si>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</si>
  <si>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</si>
  <si>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</si>
  <si>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</si>
  <si>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</si>
  <si>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</si>
  <si>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</si>
  <si>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</si>
  <si>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</si>
  <si>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</si>
  <si>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</si>
  <si>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</si>
  <si>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</si>
  <si>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</si>
  <si>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</si>
  <si>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</si>
  <si>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</si>
  <si>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</si>
  <si>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</si>
  <si>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</si>
  <si>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</si>
  <si>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</si>
  <si>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</si>
  <si>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</si>
  <si>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</si>
  <si>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</si>
  <si>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</si>
  <si>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</si>
  <si>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</si>
  <si>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</si>
  <si>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</si>
  <si>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</si>
  <si>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</si>
  <si>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</si>
  <si>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</si>
  <si>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</si>
  <si>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</si>
  <si>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</si>
  <si>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</si>
  <si>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</si>
  <si>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</si>
  <si>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</si>
  <si>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</si>
  <si>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</si>
  <si>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</si>
  <si>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</si>
  <si>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</si>
  <si>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</si>
  <si>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</si>
  <si>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</si>
  <si>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</si>
  <si>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</si>
  <si>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</si>
  <si>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</si>
  <si>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</si>
  <si>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</si>
  <si>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</si>
  <si>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</si>
  <si>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</si>
  <si>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</si>
  <si>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</si>
  <si>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</si>
  <si>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</si>
  <si>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</si>
  <si>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</si>
  <si>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</si>
  <si>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</si>
  <si>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</si>
  <si>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</si>
  <si>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</si>
  <si>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</si>
  <si>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</si>
  <si>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</si>
  <si>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</si>
  <si>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</si>
  <si>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</si>
  <si>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</si>
  <si>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</si>
  <si>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</si>
  <si>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</si>
  <si>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</si>
  <si>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</si>
  <si>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</si>
  <si>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</si>
  <si>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</si>
  <si>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</si>
  <si>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</si>
  <si>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</si>
  <si>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</si>
  <si>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</si>
  <si>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</si>
  <si>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</si>
  <si>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</si>
  <si>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</si>
  <si>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</si>
  <si>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</si>
  <si>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</si>
  <si>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</si>
  <si>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</si>
  <si>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</si>
  <si>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</si>
  <si>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</si>
  <si>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</si>
  <si>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</si>
  <si>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</si>
  <si>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</si>
  <si>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</si>
  <si>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</si>
  <si>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</si>
  <si>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</si>
  <si>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</si>
  <si>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</si>
  <si>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</si>
  <si>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</si>
  <si>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</si>
  <si>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</si>
  <si>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</si>
  <si>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</si>
  <si>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</si>
  <si>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</si>
  <si>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</si>
  <si>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</si>
  <si>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</si>
  <si>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</si>
  <si>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</si>
  <si>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</si>
  <si>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</si>
  <si>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</si>
  <si>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</si>
  <si>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</si>
  <si>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</si>
  <si>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</si>
  <si>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</si>
  <si>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</si>
  <si>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</si>
  <si>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</si>
  <si>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</si>
  <si>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</si>
  <si>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</si>
  <si>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</si>
  <si>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</si>
  <si>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</si>
  <si>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</si>
  <si>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</si>
  <si>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</si>
  <si>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</si>
  <si>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</si>
  <si>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</si>
  <si>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</si>
  <si>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</si>
  <si>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</si>
  <si>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</si>
  <si>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</si>
  <si>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</si>
  <si>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</si>
  <si>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</si>
  <si>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</si>
  <si>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</si>
  <si>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</si>
  <si>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</si>
  <si>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</si>
  <si>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</si>
  <si>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</si>
  <si>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</si>
  <si>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</si>
  <si>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</si>
  <si>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</si>
  <si>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</si>
  <si>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</si>
  <si>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</si>
  <si>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</si>
  <si>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</si>
  <si>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</si>
  <si>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</si>
  <si>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</si>
  <si>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</si>
  <si>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</si>
  <si>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</si>
  <si>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</si>
  <si>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</si>
  <si>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</si>
  <si>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</si>
  <si>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</si>
  <si>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</si>
  <si>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</si>
  <si>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</si>
  <si>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</si>
  <si>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</si>
  <si>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</si>
  <si>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</si>
  <si>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</si>
  <si>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</si>
  <si>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</si>
  <si>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</si>
  <si>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</si>
  <si>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</si>
  <si>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</si>
  <si>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</si>
  <si>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</si>
  <si>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</si>
  <si>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</si>
  <si>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</si>
  <si>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</si>
  <si>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</si>
  <si>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</si>
  <si>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</si>
  <si>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</si>
  <si>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</si>
  <si>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</si>
  <si>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</si>
  <si>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</si>
  <si>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</si>
  <si>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</si>
  <si>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</si>
  <si>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</si>
  <si>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</si>
  <si>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</si>
  <si>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</si>
  <si>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</si>
  <si>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</si>
  <si>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</si>
  <si>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</si>
  <si>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</si>
  <si>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</si>
  <si>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</si>
  <si>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</si>
  <si>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</si>
  <si>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</si>
  <si>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</si>
  <si>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</si>
  <si>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</si>
  <si>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</si>
  <si>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</si>
  <si>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</si>
  <si>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</si>
  <si>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</si>
  <si>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</si>
  <si>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</si>
  <si>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</si>
  <si>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</si>
  <si>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</si>
  <si>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</si>
  <si>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</si>
  <si>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</si>
  <si>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</si>
  <si>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</si>
  <si>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</si>
  <si>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</si>
  <si>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</si>
  <si>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</si>
  <si>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</si>
  <si>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</si>
  <si>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</si>
  <si>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</si>
  <si>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</si>
  <si>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</si>
  <si>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</si>
  <si>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</si>
  <si>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</si>
  <si>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</si>
  <si>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</si>
  <si>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</si>
  <si>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</si>
  <si>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</si>
  <si>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</si>
  <si>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</si>
  <si>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</si>
  <si>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</si>
  <si>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</si>
  <si>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</si>
  <si>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</si>
  <si>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</si>
  <si>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</si>
  <si>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</si>
  <si>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</si>
  <si>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</si>
  <si>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</si>
  <si>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</si>
  <si>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</si>
  <si>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</si>
  <si>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</si>
  <si>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</si>
  <si>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</si>
  <si>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</si>
  <si>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</si>
  <si>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</si>
  <si>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</si>
  <si>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</si>
  <si>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</si>
  <si>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</si>
  <si>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</si>
  <si>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</si>
  <si>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</si>
  <si>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</si>
  <si>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</si>
  <si>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</si>
  <si>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</si>
  <si>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</si>
  <si>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</si>
  <si>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</si>
  <si>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</si>
  <si>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</si>
  <si>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</si>
  <si>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</si>
  <si>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</si>
  <si>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</si>
  <si>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</si>
  <si>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</si>
  <si>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</si>
  <si>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</si>
  <si>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</si>
  <si>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</si>
  <si>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</si>
  <si>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</si>
  <si>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</si>
  <si>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</si>
  <si>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</si>
  <si>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</si>
  <si>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</si>
  <si>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</si>
  <si>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</si>
  <si>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</si>
  <si>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</si>
  <si>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</si>
  <si>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</si>
  <si>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</si>
  <si>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</si>
  <si>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</si>
  <si>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</si>
  <si>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</si>
  <si>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</si>
  <si>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</si>
  <si>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</si>
  <si>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</si>
  <si>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</si>
  <si>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</si>
  <si>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</si>
  <si>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</si>
  <si>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</si>
  <si>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</si>
  <si>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</si>
  <si>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</si>
  <si>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</si>
  <si>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</si>
  <si>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</si>
  <si>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</si>
  <si>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</si>
  <si>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</si>
  <si>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</si>
  <si>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</si>
  <si>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</si>
  <si>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</si>
  <si>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</si>
  <si>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</si>
  <si>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</si>
  <si>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</si>
  <si>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</si>
  <si>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</si>
  <si>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</si>
  <si>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</si>
  <si>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</si>
  <si>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</si>
  <si>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</si>
  <si>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</si>
  <si>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</si>
  <si>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</si>
  <si>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</si>
  <si>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</si>
  <si>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</si>
  <si>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</si>
  <si>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</si>
  <si>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</si>
  <si>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</si>
  <si>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</si>
  <si>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</si>
  <si>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</si>
  <si>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</si>
  <si>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</si>
  <si>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</si>
  <si>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</si>
  <si>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</si>
  <si>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</si>
  <si>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</si>
  <si>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</si>
  <si>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</si>
  <si>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</si>
  <si>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</si>
  <si>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</si>
  <si>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</si>
  <si>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</si>
  <si>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</si>
  <si>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</si>
  <si>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</si>
  <si>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</si>
  <si>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</si>
  <si>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</si>
  <si>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</si>
  <si>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</si>
  <si>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</si>
  <si>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</si>
  <si>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</si>
  <si>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</si>
  <si>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</si>
  <si>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</si>
  <si>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</si>
  <si>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</si>
  <si>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</si>
  <si>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</si>
  <si>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</si>
  <si>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</si>
  <si>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</si>
  <si>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</si>
  <si>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</si>
  <si>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</si>
  <si>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</si>
  <si>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</si>
  <si>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</si>
  <si>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</si>
  <si>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</si>
  <si>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</si>
  <si>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</si>
  <si>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</si>
  <si>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</si>
  <si>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</si>
  <si>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</si>
  <si>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</si>
  <si>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</si>
  <si>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</si>
  <si>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</si>
  <si>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</si>
  <si>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</si>
  <si>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</si>
  <si>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</si>
  <si>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</si>
  <si>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</si>
  <si>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</si>
  <si>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</si>
  <si>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</si>
  <si>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</si>
  <si>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</si>
  <si>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</si>
  <si>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</si>
  <si>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</si>
  <si>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</si>
  <si>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</si>
  <si>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</si>
  <si>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</si>
  <si>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</si>
  <si>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</si>
  <si>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</si>
  <si>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</si>
  <si>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</si>
  <si>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</si>
  <si>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</si>
  <si>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</si>
  <si>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</si>
  <si>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</si>
  <si>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</si>
  <si>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</si>
  <si>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</si>
  <si>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</si>
  <si>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</si>
  <si>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</si>
  <si>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</si>
  <si>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</si>
  <si>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</si>
  <si>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</si>
  <si>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</si>
  <si>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</si>
  <si>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</si>
  <si>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</si>
  <si>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</si>
  <si>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</si>
  <si>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</si>
  <si>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</si>
  <si>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</si>
  <si>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</si>
  <si>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</si>
  <si>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</si>
  <si>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</si>
  <si>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</si>
  <si>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</si>
  <si>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</si>
  <si>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</si>
  <si>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</si>
  <si>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</si>
  <si>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</si>
  <si>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</si>
  <si>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</si>
  <si>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</si>
  <si>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</si>
  <si>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</si>
  <si>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</si>
  <si>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</si>
  <si>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</si>
  <si>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</si>
  <si>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</si>
  <si>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</si>
  <si>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</si>
  <si>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</si>
  <si>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</si>
  <si>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</si>
  <si>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</si>
  <si>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</si>
  <si>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</si>
  <si>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</si>
  <si>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</si>
  <si>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</si>
  <si>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</si>
  <si>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</si>
  <si>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</si>
  <si>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</si>
  <si>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</si>
  <si>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</si>
  <si>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</si>
  <si>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</si>
  <si>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</si>
  <si>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</si>
  <si>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</si>
  <si>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</si>
  <si>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</si>
  <si>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</si>
  <si>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</si>
  <si>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</si>
  <si>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</si>
  <si>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</si>
  <si>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</si>
  <si>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</si>
  <si>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</si>
  <si>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</si>
  <si>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</si>
  <si>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</si>
  <si>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</si>
  <si>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</si>
  <si>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</si>
  <si>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</si>
  <si>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</si>
  <si>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</si>
  <si>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</si>
  <si>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</si>
  <si>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</si>
  <si>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</si>
  <si>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</si>
  <si>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</si>
  <si>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</si>
  <si>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</si>
  <si>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</si>
  <si>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</si>
  <si>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</si>
  <si>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</si>
  <si>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</si>
  <si>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</si>
  <si>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</si>
  <si>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</si>
  <si>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</si>
  <si>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</si>
  <si>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</si>
  <si>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</si>
  <si>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</si>
  <si>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</si>
  <si>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</si>
  <si>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</si>
  <si>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</si>
  <si>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</si>
  <si>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</si>
  <si>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</si>
  <si>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</si>
  <si>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</si>
  <si>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</si>
  <si>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</si>
  <si>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</si>
  <si>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</si>
  <si>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</si>
  <si>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</si>
  <si>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</si>
  <si>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</si>
  <si>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</si>
  <si>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</si>
  <si>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</si>
  <si>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</si>
  <si>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</si>
  <si>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</si>
  <si>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</si>
  <si>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</si>
  <si>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</si>
  <si>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</si>
  <si>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</si>
  <si>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</si>
  <si>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</si>
  <si>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</si>
  <si>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</si>
  <si>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</si>
  <si>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</si>
  <si>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</si>
  <si>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</si>
  <si>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</si>
  <si>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</si>
  <si>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</si>
  <si>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</si>
  <si>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</si>
  <si>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</si>
  <si>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</si>
  <si>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</si>
  <si>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</si>
  <si>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</si>
  <si>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</si>
  <si>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</si>
  <si>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</si>
  <si>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</si>
  <si>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</si>
  <si>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</si>
  <si>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</si>
  <si>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</si>
  <si>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</si>
  <si>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</si>
  <si>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</si>
  <si>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</si>
  <si>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</si>
  <si>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</si>
  <si>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</si>
  <si>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</si>
  <si>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</si>
  <si>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</si>
  <si>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</si>
  <si>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</si>
  <si>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</si>
  <si>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</si>
  <si>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</si>
  <si>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</si>
  <si>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</si>
  <si>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</si>
  <si>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</si>
  <si>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</si>
  <si>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</si>
  <si>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</si>
  <si>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</si>
  <si>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</si>
  <si>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</si>
  <si>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</si>
  <si>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</si>
  <si>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</si>
  <si>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</si>
  <si>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</si>
  <si>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</si>
  <si>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</si>
  <si>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</si>
  <si>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</si>
  <si>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</si>
  <si>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</si>
  <si>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</si>
  <si>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</si>
  <si>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</si>
  <si>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</si>
  <si>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</si>
  <si>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</si>
  <si>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</si>
  <si>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</si>
  <si>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</si>
  <si>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</si>
  <si>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</si>
  <si>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</si>
  <si>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</si>
  <si>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</si>
  <si>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</si>
  <si>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</si>
  <si>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</si>
  <si>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</si>
  <si>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</si>
  <si>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</si>
  <si>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</si>
  <si>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</si>
  <si>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</si>
  <si>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</si>
  <si>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</si>
  <si>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</si>
  <si>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</si>
  <si>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</si>
  <si>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</si>
  <si>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</si>
  <si>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</si>
  <si>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</si>
  <si>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</si>
  <si>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</si>
  <si>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</si>
  <si>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</si>
  <si>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</si>
  <si>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</si>
  <si>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</si>
  <si>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</si>
  <si>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</si>
  <si>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</si>
  <si>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</si>
  <si>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</si>
  <si>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</si>
  <si>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</si>
  <si>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</si>
  <si>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</si>
  <si>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</si>
  <si>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</si>
  <si>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</si>
  <si>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</si>
  <si>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</si>
  <si>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</si>
  <si>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</si>
  <si>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</si>
  <si>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</si>
  <si>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</si>
  <si>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</si>
  <si>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</si>
  <si>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</si>
  <si>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</si>
  <si>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</si>
  <si>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</si>
  <si>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</si>
  <si>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</si>
  <si>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</si>
  <si>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</si>
  <si>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</si>
  <si>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</si>
  <si>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</si>
  <si>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</si>
  <si>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</si>
  <si>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</si>
  <si>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</si>
  <si>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</si>
  <si>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</si>
  <si>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</si>
  <si>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</si>
  <si>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</si>
  <si>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</si>
  <si>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</si>
  <si>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</si>
  <si>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</si>
  <si>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</si>
  <si>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</si>
  <si>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</si>
  <si>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</si>
  <si>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</si>
  <si>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</si>
  <si>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</si>
  <si>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</si>
  <si>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</si>
  <si>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</si>
  <si>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</si>
  <si>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</si>
  <si>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</si>
  <si>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</si>
  <si>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</si>
  <si>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</si>
  <si>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</si>
  <si>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</si>
  <si>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</si>
  <si>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</si>
  <si>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</si>
  <si>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</si>
  <si>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</si>
  <si>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</si>
  <si>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</si>
  <si>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</si>
  <si>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</si>
  <si>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</si>
  <si>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</si>
  <si>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</si>
  <si>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</si>
  <si>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</si>
  <si>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</si>
  <si>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</si>
  <si>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</si>
  <si>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</si>
  <si>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</si>
  <si>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</si>
  <si>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</si>
  <si>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</si>
  <si>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</si>
  <si>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</si>
  <si>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</si>
  <si>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</si>
  <si>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</si>
  <si>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</si>
  <si>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</si>
  <si>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</si>
  <si>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</si>
  <si>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</si>
  <si>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</si>
  <si>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</si>
  <si>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</si>
  <si>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</si>
  <si>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</si>
  <si>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</si>
  <si>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</si>
  <si>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</si>
  <si>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</si>
  <si>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</si>
  <si>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</si>
  <si>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</si>
  <si>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</si>
  <si>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</si>
  <si>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</si>
  <si>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</si>
  <si>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</si>
  <si>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</si>
  <si>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</si>
  <si>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</si>
  <si>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</si>
  <si>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</si>
  <si>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</si>
  <si>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</si>
  <si>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</si>
  <si>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</si>
  <si>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</si>
  <si>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</si>
  <si>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</si>
  <si>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</si>
  <si>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</si>
  <si>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</si>
  <si>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</si>
  <si>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</si>
  <si>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</si>
  <si>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</si>
  <si>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</si>
  <si>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</si>
  <si>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</si>
  <si>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</si>
  <si>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</si>
  <si>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</si>
  <si>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</si>
  <si>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</si>
  <si>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</si>
  <si>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</si>
  <si>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</si>
  <si>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</si>
  <si>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</si>
  <si>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</si>
  <si>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</si>
  <si>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</si>
  <si>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</si>
  <si>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</si>
  <si>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</si>
  <si>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</si>
  <si>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</si>
  <si>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</si>
  <si>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</si>
  <si>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</si>
  <si>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</si>
  <si>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</si>
  <si>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</si>
  <si>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</si>
  <si>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</si>
  <si>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</si>
  <si>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</si>
  <si>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</si>
  <si>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</si>
  <si>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</si>
  <si>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</si>
  <si>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</si>
  <si>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</si>
  <si>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</si>
  <si>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</si>
  <si>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</si>
  <si>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</si>
  <si>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</si>
  <si>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</si>
  <si>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</si>
  <si>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</si>
  <si>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</si>
  <si>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</si>
  <si>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</si>
  <si>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</si>
  <si>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</si>
  <si>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</si>
  <si>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</si>
  <si>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</si>
  <si>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</si>
  <si>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</si>
  <si>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</si>
  <si>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</si>
  <si>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</si>
  <si>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</si>
  <si>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</si>
  <si>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</si>
  <si>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</si>
  <si>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</si>
  <si>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</si>
  <si>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</si>
  <si>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</si>
  <si>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</si>
  <si>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</si>
  <si>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</si>
  <si>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</si>
  <si>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</si>
  <si>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</si>
  <si>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</si>
  <si>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</si>
  <si>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</si>
  <si>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</si>
  <si>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</si>
  <si>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</si>
  <si>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</si>
  <si>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</si>
  <si>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</si>
  <si>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</si>
  <si>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</si>
  <si>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</si>
  <si>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</si>
  <si>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</si>
  <si>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</si>
  <si>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</si>
  <si>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</si>
  <si>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</si>
  <si>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</si>
  <si>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</si>
  <si>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</si>
  <si>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</si>
  <si>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</si>
  <si>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</si>
  <si>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</si>
  <si>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</si>
  <si>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</si>
  <si>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</si>
  <si>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</si>
  <si>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</si>
  <si>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</si>
  <si>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</si>
  <si>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</si>
  <si>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</si>
  <si>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</si>
  <si>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</si>
  <si>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</si>
  <si>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</si>
  <si>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</si>
  <si>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</si>
  <si>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</si>
  <si>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</si>
  <si>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</si>
  <si>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</si>
  <si>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</si>
  <si>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</si>
  <si>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</si>
  <si>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</si>
  <si>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</si>
  <si>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</si>
  <si>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</si>
  <si>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</si>
  <si>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</si>
  <si>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</si>
  <si>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</si>
  <si>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</si>
  <si>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</si>
  <si>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</si>
  <si>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</si>
  <si>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</si>
  <si>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</si>
  <si>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</si>
  <si>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</si>
  <si>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</si>
  <si>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</si>
  <si>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</si>
  <si>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</si>
  <si>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</si>
  <si>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</si>
  <si>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</si>
  <si>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</si>
  <si>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</si>
  <si>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</si>
  <si>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</si>
  <si>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</si>
  <si>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</si>
  <si>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</si>
  <si>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</si>
  <si>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</si>
  <si>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</si>
  <si>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</si>
  <si>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</si>
  <si>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</si>
  <si>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</si>
  <si>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</si>
  <si>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</si>
  <si>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</si>
  <si>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</si>
  <si>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</si>
  <si>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</si>
  <si>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</si>
  <si>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</si>
  <si>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</si>
  <si>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</si>
  <si>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</si>
  <si>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</si>
  <si>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</si>
  <si>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</si>
  <si>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</si>
  <si>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</si>
  <si>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</si>
  <si>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</si>
  <si>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</si>
  <si>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</si>
  <si>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</si>
  <si>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</si>
  <si>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</si>
  <si>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</si>
  <si>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</si>
  <si>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</si>
  <si>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</si>
  <si>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</si>
  <si>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</si>
  <si>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</si>
  <si>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</si>
  <si>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</si>
  <si>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</si>
  <si>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</si>
  <si>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</si>
  <si>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</si>
  <si>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</si>
  <si>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</si>
  <si>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</si>
  <si>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</si>
  <si>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</si>
  <si>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</si>
  <si>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</si>
  <si>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</si>
  <si>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</si>
  <si>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</si>
  <si>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</si>
  <si>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</si>
  <si>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</si>
  <si>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</si>
  <si>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</si>
  <si>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</si>
  <si>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</si>
  <si>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</si>
  <si>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</si>
  <si>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</si>
  <si>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</si>
  <si>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</si>
  <si>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</si>
  <si>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</si>
  <si>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</si>
  <si>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</si>
  <si>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</si>
  <si>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</si>
  <si>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</si>
  <si>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</si>
  <si>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</si>
  <si>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</si>
  <si>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</si>
  <si>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</si>
  <si>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</si>
  <si>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</si>
  <si>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</si>
  <si>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</si>
  <si>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</si>
  <si>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</si>
  <si>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</si>
  <si>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</si>
  <si>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</si>
  <si>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</si>
  <si>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</si>
  <si>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</si>
  <si>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</si>
  <si>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</si>
  <si>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</si>
  <si>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</si>
  <si>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</si>
  <si>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</si>
  <si>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</si>
  <si>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</si>
  <si>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</si>
  <si>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</si>
  <si>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</si>
  <si>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</si>
  <si>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</si>
  <si>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</si>
  <si>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</si>
  <si>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</si>
  <si>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</si>
  <si>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</si>
  <si>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</si>
  <si>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</si>
  <si>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</si>
  <si>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</si>
  <si>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</si>
  <si>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</si>
  <si>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</si>
  <si>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</si>
  <si>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</si>
  <si>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</si>
  <si>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</si>
  <si>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</si>
  <si>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</si>
  <si>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</si>
  <si>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</si>
  <si>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</si>
  <si>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</si>
  <si>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</si>
  <si>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</si>
  <si>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</si>
  <si>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</si>
  <si>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</si>
  <si>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</si>
  <si>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</si>
  <si>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</si>
  <si>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</si>
  <si>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</si>
  <si>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</si>
  <si>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</si>
  <si>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</si>
  <si>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</si>
  <si>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</si>
  <si>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</si>
  <si>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</si>
  <si>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</si>
  <si>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</si>
  <si>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</si>
  <si>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</si>
  <si>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</si>
  <si>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</si>
  <si>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</si>
  <si>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</si>
  <si>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</si>
  <si>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</si>
  <si>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</si>
  <si>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</si>
  <si>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</si>
  <si>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</si>
  <si>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</si>
  <si>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</si>
  <si>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</si>
  <si>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</si>
  <si>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</si>
  <si>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</si>
  <si>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</si>
  <si>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</si>
  <si>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</si>
  <si>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</si>
  <si>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</si>
  <si>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</si>
  <si>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</si>
  <si>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</si>
  <si>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</si>
  <si>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</si>
  <si>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</si>
  <si>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</si>
  <si>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</si>
  <si>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</si>
  <si>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</si>
  <si>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</si>
  <si>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</si>
  <si>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</si>
  <si>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</si>
  <si>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</si>
  <si>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</si>
  <si>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</si>
  <si>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</si>
  <si>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</si>
  <si>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</si>
  <si>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</si>
  <si>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</si>
  <si>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</si>
  <si>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</si>
  <si>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</si>
  <si>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</si>
  <si>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</si>
  <si>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</si>
  <si>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</si>
  <si>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</si>
  <si>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</si>
  <si>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</si>
  <si>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</si>
  <si>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</si>
  <si>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</si>
  <si>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</si>
  <si>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</si>
  <si>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</si>
  <si>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</si>
  <si>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</si>
  <si>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</si>
  <si>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</si>
  <si>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</si>
  <si>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</si>
  <si>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</si>
  <si>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</si>
  <si>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</si>
  <si>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</si>
  <si>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</si>
  <si>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</si>
  <si>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</si>
  <si>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</si>
  <si>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</si>
  <si>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</si>
  <si>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</si>
  <si>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</si>
  <si>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</si>
  <si>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</si>
  <si>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</si>
  <si>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</si>
  <si>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</si>
  <si>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</si>
  <si>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</si>
  <si>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</si>
  <si>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</si>
  <si>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</si>
  <si>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</si>
  <si>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</si>
  <si>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</si>
  <si>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</si>
  <si>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</si>
  <si>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</si>
  <si>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</si>
  <si>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</si>
  <si>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</si>
  <si>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</si>
  <si>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</si>
  <si>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</si>
  <si>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</si>
  <si>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</si>
  <si>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</si>
  <si>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</si>
  <si>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</si>
  <si>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</si>
  <si>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</si>
  <si>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</si>
  <si>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</si>
  <si>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</si>
  <si>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</si>
  <si>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</si>
  <si>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</si>
  <si>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</si>
  <si>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</si>
  <si>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</si>
  <si>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</si>
  <si>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</si>
  <si>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</si>
  <si>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</si>
  <si>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</si>
  <si>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</si>
  <si>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</si>
  <si>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</si>
  <si>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</si>
  <si>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</si>
  <si>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</si>
  <si>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</si>
  <si>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</si>
  <si>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</si>
  <si>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</si>
  <si>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</si>
  <si>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</si>
  <si>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</si>
  <si>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</si>
  <si>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</si>
  <si>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</si>
  <si>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</si>
  <si>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</si>
  <si>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</si>
  <si>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</si>
  <si>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</si>
  <si>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</si>
  <si>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</si>
  <si>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</si>
  <si>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</si>
  <si>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</si>
  <si>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</si>
  <si>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</si>
  <si>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</si>
  <si>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</si>
  <si>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</si>
  <si>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</si>
  <si>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</si>
  <si>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</si>
  <si>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</si>
  <si>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</si>
  <si>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</si>
  <si>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</si>
  <si>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</si>
  <si>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</si>
  <si>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</si>
  <si>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</si>
  <si>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</si>
  <si>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</si>
  <si>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</si>
  <si>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</si>
  <si>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</si>
  <si>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</si>
  <si>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</si>
  <si>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</si>
  <si>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</si>
  <si>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</si>
  <si>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</si>
  <si>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</si>
  <si>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</si>
  <si>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</si>
  <si>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</si>
  <si>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</si>
  <si>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</si>
  <si>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</si>
  <si>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</si>
  <si>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</si>
  <si>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</si>
  <si>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</si>
  <si>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</si>
  <si>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</si>
  <si>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</si>
  <si>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</si>
  <si>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</si>
  <si>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</si>
  <si>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</si>
  <si>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</si>
  <si>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</si>
  <si>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</si>
  <si>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</si>
  <si>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</si>
  <si>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</si>
  <si>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</si>
  <si>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</si>
  <si>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</si>
  <si>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</si>
  <si>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</si>
  <si>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</si>
  <si>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</si>
  <si>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</si>
  <si>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</si>
  <si>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</si>
  <si>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</si>
  <si>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</si>
  <si>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</si>
  <si>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</si>
  <si>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</si>
  <si>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</si>
  <si>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</si>
  <si>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</si>
  <si>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</si>
  <si>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</si>
  <si>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</si>
  <si>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</si>
  <si>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</si>
  <si>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</si>
  <si>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</si>
  <si>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</si>
  <si>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</si>
  <si>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</si>
  <si>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</si>
  <si>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</si>
  <si>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</si>
  <si>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</si>
  <si>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</si>
  <si>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</si>
  <si>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</si>
  <si>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</si>
  <si>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</si>
  <si>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</si>
  <si>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</si>
  <si>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</si>
  <si>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</si>
  <si>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</si>
  <si>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</si>
  <si>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</si>
  <si>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</si>
  <si>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</si>
  <si>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</si>
  <si>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</si>
  <si>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</si>
  <si>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</si>
  <si>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</si>
  <si>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</si>
  <si>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</si>
  <si>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</si>
  <si>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</si>
  <si>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</si>
  <si>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</si>
  <si>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</si>
  <si>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</si>
  <si>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</si>
  <si>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</si>
  <si>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</si>
  <si>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</si>
  <si>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</si>
  <si>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</si>
  <si>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</si>
  <si>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</si>
  <si>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</si>
  <si>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</si>
  <si>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</si>
  <si>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</si>
  <si>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</si>
  <si>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</si>
  <si>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</si>
  <si>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</si>
  <si>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</si>
  <si>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</si>
  <si>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</si>
  <si>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</si>
  <si>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</si>
  <si>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</si>
  <si>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</si>
  <si>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</si>
  <si>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</si>
  <si>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</si>
  <si>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</si>
  <si>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</si>
  <si>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</si>
  <si>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</si>
  <si>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</si>
  <si>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</si>
  <si>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</si>
  <si>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</si>
  <si>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</si>
  <si>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</si>
  <si>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</si>
  <si>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</si>
  <si>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</si>
  <si>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</si>
  <si>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</si>
  <si>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</si>
  <si>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</si>
  <si>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</si>
  <si>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</si>
  <si>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</si>
  <si>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</si>
  <si>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</si>
  <si>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</si>
  <si>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</si>
  <si>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</si>
  <si>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</si>
  <si>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</si>
  <si>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</si>
  <si>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</si>
  <si>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</si>
  <si>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</si>
  <si>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</si>
  <si>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</si>
  <si>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</si>
  <si>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</si>
  <si>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</si>
  <si>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</si>
  <si>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</si>
  <si>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</si>
  <si>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</si>
  <si>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</si>
  <si>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</si>
  <si>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</si>
  <si>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</si>
  <si>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</si>
  <si>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</si>
  <si>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</si>
  <si>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</si>
  <si>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</si>
  <si>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</si>
  <si>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</si>
  <si>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</si>
  <si>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</si>
  <si>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</si>
  <si>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</si>
  <si>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</si>
  <si>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</si>
  <si>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</si>
  <si>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</si>
  <si>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</si>
  <si>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</si>
  <si>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</si>
  <si>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</si>
  <si>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</si>
  <si>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</si>
  <si>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</si>
  <si>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</si>
  <si>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</si>
  <si>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</si>
  <si>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</si>
  <si>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</si>
  <si>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</si>
  <si>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</si>
  <si>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</si>
  <si>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</si>
  <si>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</si>
  <si>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</si>
  <si>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</si>
  <si>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</si>
  <si>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</si>
  <si>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</si>
  <si>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</si>
  <si>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</si>
  <si>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</si>
  <si>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</si>
  <si>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</si>
  <si>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</si>
  <si>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</si>
  <si>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</si>
  <si>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</si>
  <si>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</si>
  <si>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</si>
  <si>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</si>
  <si>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</si>
  <si>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</si>
  <si>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</si>
  <si>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</si>
  <si>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</si>
  <si>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</si>
  <si>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</si>
  <si>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</si>
  <si>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</si>
  <si>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</si>
  <si>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</si>
  <si>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</si>
  <si>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</si>
  <si>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</si>
  <si>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</si>
  <si>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</si>
  <si>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</si>
  <si>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</si>
  <si>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</si>
  <si>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</si>
  <si>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</si>
  <si>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</si>
  <si>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</si>
  <si>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</si>
  <si>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</si>
  <si>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</si>
  <si>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</si>
  <si>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</si>
  <si>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</si>
  <si>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</si>
  <si>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</si>
  <si>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</si>
  <si>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</si>
  <si>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</si>
  <si>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</si>
  <si>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</si>
  <si>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</si>
  <si>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</si>
  <si>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</si>
  <si>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</si>
  <si>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</si>
  <si>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</si>
  <si>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</si>
  <si>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</si>
  <si>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</si>
  <si>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</si>
  <si>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</si>
  <si>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</si>
  <si>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</si>
  <si>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</si>
  <si>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</si>
  <si>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</si>
  <si>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</si>
  <si>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</si>
  <si>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</si>
  <si>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</si>
  <si>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</si>
  <si>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</si>
  <si>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</si>
  <si>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</si>
  <si>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</si>
  <si>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</si>
  <si>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</si>
  <si>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</si>
  <si>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</si>
  <si>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</si>
  <si>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</si>
  <si>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</si>
  <si>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</si>
  <si>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</si>
  <si>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</si>
  <si>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</si>
  <si>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</si>
  <si>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</si>
  <si>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</si>
  <si>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</si>
  <si>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</si>
  <si>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</si>
  <si>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</si>
  <si>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</si>
  <si>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</si>
  <si>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</si>
  <si>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</si>
  <si>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</si>
  <si>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</si>
  <si>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</si>
  <si>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</si>
  <si>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</si>
  <si>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</si>
  <si>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</si>
  <si>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</si>
  <si>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</si>
  <si>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</si>
  <si>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</si>
  <si>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</si>
  <si>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</si>
  <si>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</si>
  <si>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</si>
  <si>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</si>
  <si>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</si>
  <si>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</si>
  <si>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</si>
  <si>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</si>
  <si>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</si>
  <si>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</si>
  <si>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</si>
  <si>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</si>
  <si>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</si>
  <si>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</si>
  <si>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</si>
  <si>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</si>
  <si>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</si>
  <si>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</si>
  <si>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</si>
  <si>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</si>
  <si>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</si>
  <si>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</si>
  <si>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</si>
  <si>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</si>
  <si>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</si>
  <si>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</si>
  <si>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</si>
  <si>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</si>
  <si>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</si>
  <si>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</si>
  <si>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</si>
  <si>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</si>
  <si>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</si>
  <si>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</si>
  <si>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</si>
  <si>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</si>
  <si>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</si>
  <si>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</si>
  <si>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</si>
  <si>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</si>
  <si>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</si>
  <si>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</si>
  <si>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</si>
  <si>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</si>
  <si>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</si>
  <si>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</si>
  <si>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</si>
  <si>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</si>
  <si>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</si>
  <si>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</si>
  <si>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</si>
  <si>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</si>
  <si>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</si>
  <si>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</si>
  <si>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</si>
  <si>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</si>
  <si>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</si>
  <si>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</si>
  <si>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</si>
  <si>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</si>
  <si>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</si>
  <si>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</si>
  <si>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</si>
  <si>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</si>
  <si>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</si>
  <si>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</si>
  <si>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</si>
  <si>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</si>
  <si>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</si>
  <si>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</si>
  <si>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</si>
  <si>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</si>
  <si>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</si>
  <si>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</si>
  <si>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</si>
  <si>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</si>
  <si>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</si>
  <si>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</si>
  <si>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</si>
  <si>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</si>
  <si>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</si>
  <si>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</si>
  <si>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</si>
  <si>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</si>
  <si>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</si>
  <si>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</si>
  <si>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</si>
  <si>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</si>
  <si>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</si>
  <si>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</si>
  <si>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</si>
  <si>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</si>
  <si>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</si>
  <si>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</si>
  <si>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</si>
  <si>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</si>
  <si>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</si>
  <si>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</si>
  <si>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</si>
  <si>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</si>
  <si>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</si>
  <si>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</si>
  <si>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</si>
  <si>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</si>
  <si>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</si>
  <si>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</si>
  <si>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</si>
  <si>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</si>
  <si>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</si>
  <si>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</si>
  <si>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</si>
  <si>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</si>
  <si>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</si>
  <si>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</si>
  <si>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</si>
  <si>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</si>
  <si>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</si>
  <si>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</si>
  <si>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</si>
  <si>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</si>
  <si>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</si>
  <si>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</si>
  <si>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</si>
  <si>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</si>
  <si>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</si>
  <si>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</si>
  <si>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</si>
  <si>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</si>
  <si>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</si>
  <si>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</si>
  <si>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</si>
  <si>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</si>
  <si>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</si>
  <si>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</si>
  <si>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</si>
  <si>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</si>
  <si>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</si>
  <si>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</si>
  <si>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</si>
  <si>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</si>
  <si>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</si>
  <si>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</si>
  <si>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</si>
  <si>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</si>
  <si>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</si>
  <si>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</si>
  <si>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</si>
  <si>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</si>
  <si>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</si>
  <si>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</si>
  <si>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</si>
  <si>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</si>
  <si>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</si>
  <si>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</si>
  <si>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</si>
  <si>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</si>
  <si>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</si>
  <si>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</si>
  <si>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</si>
  <si>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</si>
  <si>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</si>
  <si>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</si>
  <si>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</si>
  <si>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</si>
  <si>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</si>
  <si>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</si>
  <si>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</si>
  <si>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</si>
  <si>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</si>
  <si>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</si>
  <si>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</si>
  <si>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</si>
  <si>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</si>
  <si>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</si>
  <si>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</si>
  <si>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</si>
  <si>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</si>
  <si>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</si>
  <si>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</si>
  <si>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</si>
  <si>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</si>
  <si>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</si>
  <si>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</si>
  <si>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</si>
  <si>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</si>
  <si>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</si>
  <si>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</si>
  <si>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</si>
  <si>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</si>
  <si>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</si>
  <si>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</si>
  <si>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</si>
  <si>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</si>
  <si>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</si>
  <si>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</si>
  <si>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</si>
  <si>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</si>
  <si>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</si>
  <si>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</si>
  <si>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</si>
  <si>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</si>
  <si>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</si>
  <si>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</si>
  <si>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</si>
  <si>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</si>
  <si>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</si>
  <si>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</si>
  <si>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</si>
  <si>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</si>
  <si>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</si>
  <si>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</si>
  <si>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</si>
  <si>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</si>
  <si>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</si>
  <si>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</si>
  <si>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</si>
  <si>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</si>
  <si>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</si>
  <si>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</si>
  <si>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</si>
  <si>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</si>
  <si>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</si>
  <si>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</si>
  <si>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</si>
  <si>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</si>
  <si>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</si>
  <si>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</si>
  <si>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</si>
  <si>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</si>
  <si>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</si>
  <si>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</si>
  <si>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</si>
  <si>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</si>
  <si>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</si>
  <si>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</si>
  <si>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</si>
  <si>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</si>
  <si>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</si>
  <si>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</si>
  <si>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</si>
  <si>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</si>
  <si>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</si>
  <si>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</si>
  <si>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</si>
  <si>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</si>
  <si>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</si>
  <si>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</si>
  <si>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</si>
  <si>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</si>
  <si>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</si>
  <si>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</si>
  <si>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</si>
  <si>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</si>
  <si>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</si>
  <si>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</si>
  <si>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</si>
  <si>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</si>
  <si>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</si>
  <si>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</si>
  <si>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</si>
  <si>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</si>
  <si>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</si>
  <si>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</si>
  <si>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</si>
  <si>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</si>
  <si>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</si>
  <si>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</si>
  <si>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</si>
  <si>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</si>
  <si>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</si>
  <si>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</si>
  <si>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</si>
  <si>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</si>
  <si>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</si>
  <si>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</si>
  <si>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</si>
  <si>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</si>
  <si>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</si>
  <si>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</si>
  <si>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</si>
  <si>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</si>
  <si>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</si>
  <si>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</si>
  <si>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</si>
  <si>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</si>
  <si>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</si>
  <si>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</si>
  <si>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</si>
  <si>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</si>
  <si>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</si>
  <si>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</si>
  <si>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</si>
  <si>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</si>
  <si>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</si>
  <si>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</si>
  <si>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</si>
  <si>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</si>
  <si>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</si>
  <si>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</si>
  <si>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</si>
  <si>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</si>
  <si>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</si>
  <si>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</si>
  <si>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</si>
  <si>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</si>
  <si>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</si>
  <si>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</si>
  <si>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</si>
  <si>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</si>
  <si>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</si>
  <si>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</si>
  <si>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</si>
  <si>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</si>
  <si>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</si>
  <si>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</si>
  <si>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</si>
  <si>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</si>
  <si>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</si>
  <si>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</si>
  <si>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</si>
  <si>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</si>
  <si>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</si>
  <si>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</si>
  <si>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</si>
  <si>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</si>
  <si>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</si>
  <si>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</si>
  <si>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</si>
  <si>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</si>
  <si>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</si>
  <si>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</si>
  <si>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</si>
  <si>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</si>
  <si>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</si>
  <si>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</si>
  <si>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</si>
  <si>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</si>
  <si>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</si>
  <si>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</si>
  <si>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</si>
  <si>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</si>
  <si>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</si>
  <si>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</si>
  <si>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</si>
  <si>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</si>
  <si>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</si>
  <si>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</si>
  <si>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</si>
  <si>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</si>
  <si>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</si>
  <si>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</si>
  <si>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</si>
  <si>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</si>
  <si>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</si>
  <si>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</si>
  <si>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</si>
  <si>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</si>
  <si>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</si>
  <si>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</si>
  <si>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</si>
  <si>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</si>
  <si>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</si>
  <si>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</si>
  <si>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</si>
  <si>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</si>
  <si>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</si>
  <si>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</si>
  <si>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</si>
  <si>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</si>
  <si>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</si>
  <si>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</si>
  <si>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</si>
  <si>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</si>
  <si>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</si>
  <si>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</si>
  <si>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</si>
  <si>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</si>
  <si>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</si>
  <si>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</si>
  <si>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</si>
  <si>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</si>
  <si>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</si>
  <si>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</si>
  <si>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</si>
  <si>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</si>
  <si>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</si>
  <si>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</si>
  <si>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</si>
  <si>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</si>
  <si>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</si>
  <si>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</si>
  <si>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</si>
  <si>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</si>
  <si>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</si>
  <si>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</si>
  <si>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</si>
  <si>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</si>
  <si>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</si>
  <si>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</si>
  <si>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</si>
  <si>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</si>
  <si>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</si>
  <si>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</si>
  <si>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</si>
  <si>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</si>
  <si>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</si>
  <si>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</si>
  <si>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</si>
  <si>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</si>
  <si>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</si>
  <si>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</si>
  <si>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</si>
  <si>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</si>
  <si>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</si>
  <si>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</si>
  <si>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</si>
  <si>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</si>
  <si>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</si>
  <si>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</si>
  <si>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</si>
  <si>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</si>
  <si>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</si>
  <si>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</si>
  <si>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</si>
  <si>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</si>
  <si>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</si>
  <si>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</si>
  <si>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</si>
  <si>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</si>
  <si>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</si>
  <si>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</si>
  <si>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</si>
  <si>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</si>
  <si>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</si>
  <si>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</si>
  <si>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</si>
  <si>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</si>
  <si>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</si>
  <si>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</si>
  <si>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</si>
  <si>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</si>
  <si>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</si>
  <si>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</si>
  <si>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</si>
  <si>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</si>
  <si>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</si>
  <si>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</si>
  <si>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</si>
  <si>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</si>
  <si>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</si>
  <si>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</si>
  <si>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</si>
  <si>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</si>
  <si>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</si>
  <si>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</si>
  <si>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</si>
  <si>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</si>
  <si>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</si>
  <si>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</si>
  <si>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</si>
  <si>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</si>
  <si>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</si>
  <si>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</si>
  <si>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</si>
  <si>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</si>
  <si>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</si>
  <si>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</si>
  <si>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</si>
  <si>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</si>
  <si>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</si>
  <si>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</si>
  <si>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</si>
  <si>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</si>
  <si>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</si>
  <si>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</si>
  <si>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</si>
  <si>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</si>
  <si>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</si>
  <si>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</si>
  <si>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</si>
  <si>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</si>
  <si>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</si>
  <si>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</si>
  <si>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</si>
  <si>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</si>
  <si>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</si>
  <si>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</si>
  <si>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</si>
  <si>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</si>
  <si>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</si>
  <si>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</si>
  <si>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</si>
  <si>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</si>
  <si>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</si>
  <si>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</si>
  <si>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</si>
  <si>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</si>
  <si>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</si>
  <si>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</si>
  <si>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</si>
  <si>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</si>
  <si>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</si>
  <si>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</si>
  <si>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</si>
  <si>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</si>
  <si>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</si>
  <si>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</si>
  <si>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</si>
  <si>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</si>
  <si>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</si>
  <si>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</si>
  <si>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</si>
  <si>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</si>
  <si>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</si>
  <si>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</si>
  <si>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</si>
  <si>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</si>
  <si>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</si>
  <si>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</si>
  <si>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</si>
  <si>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</si>
  <si>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</si>
  <si>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</si>
  <si>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</si>
  <si>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</si>
  <si>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</si>
  <si>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</si>
  <si>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</si>
  <si>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</si>
  <si>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</si>
  <si>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</si>
  <si>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</si>
  <si>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</si>
  <si>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</si>
  <si>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</si>
  <si>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</si>
  <si>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</si>
  <si>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</si>
  <si>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</si>
  <si>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</si>
  <si>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</si>
  <si>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</si>
  <si>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</si>
  <si>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</si>
  <si>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</si>
  <si>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</si>
  <si>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</si>
  <si>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</si>
  <si>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</si>
  <si>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</si>
  <si>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</si>
  <si>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</si>
  <si>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</si>
  <si>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</si>
  <si>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</si>
  <si>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</si>
  <si>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</si>
  <si>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</si>
  <si>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</si>
  <si>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</si>
  <si>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</si>
  <si>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</si>
  <si>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</si>
  <si>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</si>
  <si>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</si>
  <si>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</si>
  <si>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</si>
  <si>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</si>
  <si>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</si>
  <si>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</si>
  <si>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</si>
  <si>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</si>
  <si>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</si>
  <si>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</si>
  <si>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</si>
  <si>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</si>
  <si>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</si>
  <si>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</si>
  <si>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</si>
  <si>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</si>
  <si>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</si>
  <si>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</si>
  <si>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</si>
  <si>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</si>
  <si>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</si>
  <si>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</si>
  <si>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</si>
  <si>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</si>
  <si>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</si>
  <si>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</si>
  <si>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</si>
  <si>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</si>
  <si>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</si>
  <si>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</si>
  <si>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</si>
  <si>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</si>
  <si>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</si>
  <si>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</si>
  <si>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</si>
  <si>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</si>
  <si>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</si>
  <si>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</si>
  <si>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</si>
  <si>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</si>
  <si>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</si>
  <si>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</si>
  <si>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</si>
  <si>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</si>
  <si>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</si>
  <si>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</si>
  <si>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</si>
  <si>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</si>
  <si>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</si>
  <si>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</si>
  <si>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</si>
  <si>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</si>
  <si>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</si>
  <si>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</si>
  <si>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</si>
  <si>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</si>
  <si>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</si>
  <si>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</si>
  <si>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</si>
  <si>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</si>
  <si>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</si>
  <si>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</si>
  <si>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</si>
  <si>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</si>
  <si>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</si>
  <si>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</si>
  <si>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</si>
  <si>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</si>
  <si>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</si>
  <si>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</si>
  <si>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</si>
  <si>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</si>
  <si>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</si>
  <si>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</si>
  <si>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</si>
  <si>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</si>
  <si>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</si>
  <si>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</si>
  <si>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</si>
  <si>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</si>
  <si>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</si>
  <si>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</si>
  <si>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</si>
  <si>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</si>
  <si>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</si>
  <si>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</si>
  <si>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</si>
  <si>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</si>
  <si>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</si>
  <si>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</si>
  <si>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</si>
  <si>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</si>
  <si>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</si>
  <si>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</si>
  <si>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</si>
  <si>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</si>
  <si>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</si>
  <si>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</si>
  <si>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</si>
  <si>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</si>
  <si>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</si>
  <si>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</si>
  <si>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</si>
  <si>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</si>
  <si>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</si>
  <si>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</si>
  <si>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</si>
  <si>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</si>
  <si>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</si>
  <si>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</si>
  <si>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</si>
  <si>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</si>
  <si>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</si>
  <si>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</si>
  <si>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</si>
  <si>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</si>
  <si>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</si>
  <si>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</si>
  <si>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</si>
  <si>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</si>
  <si>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</si>
  <si>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</si>
  <si>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</si>
  <si>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</si>
  <si>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</si>
  <si>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</si>
  <si>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</si>
  <si>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</si>
  <si>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</si>
  <si>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</si>
  <si>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</si>
  <si>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</si>
  <si>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</si>
  <si>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</si>
  <si>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</si>
  <si>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</si>
  <si>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</si>
  <si>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</si>
  <si>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</si>
  <si>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</si>
  <si>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</si>
  <si>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</si>
  <si>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</si>
  <si>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</si>
  <si>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</si>
  <si>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</si>
  <si>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</si>
  <si>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</si>
  <si>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</si>
  <si>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</si>
  <si>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</si>
  <si>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</si>
  <si>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</si>
  <si>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</si>
  <si>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</si>
  <si>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</si>
  <si>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</si>
  <si>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</si>
  <si>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</si>
  <si>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</si>
  <si>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</si>
  <si>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</si>
  <si>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</si>
  <si>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</si>
  <si>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</si>
  <si>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</si>
  <si>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</si>
  <si>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</si>
  <si>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</si>
  <si>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</si>
  <si>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</si>
  <si>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</si>
  <si>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</si>
  <si>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</si>
  <si>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</si>
  <si>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</si>
  <si>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</si>
  <si>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</si>
  <si>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</si>
  <si>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</si>
  <si>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</si>
  <si>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</si>
  <si>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</si>
  <si>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</si>
  <si>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</si>
  <si>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</si>
  <si>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</si>
  <si>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</si>
  <si>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</si>
  <si>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</si>
  <si>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</si>
  <si>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</si>
  <si>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</si>
  <si>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</si>
  <si>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</si>
  <si>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</si>
  <si>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</si>
  <si>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</si>
  <si>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</si>
  <si>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</si>
  <si>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</si>
  <si>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</si>
  <si>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</si>
  <si>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</si>
  <si>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</si>
  <si>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</si>
  <si>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</si>
  <si>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</si>
  <si>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</si>
  <si>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</si>
  <si>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</si>
  <si>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</si>
  <si>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</si>
  <si>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</si>
  <si>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</si>
  <si>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</si>
  <si>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</si>
  <si>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</si>
  <si>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</si>
  <si>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</si>
  <si>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</si>
  <si>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</si>
  <si>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</si>
  <si>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</si>
  <si>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</si>
  <si>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</si>
  <si>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</si>
  <si>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</si>
  <si>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</si>
  <si>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</si>
  <si>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</si>
  <si>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</si>
  <si>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</si>
  <si>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</si>
  <si>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</si>
  <si>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</si>
  <si>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</si>
  <si>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</si>
  <si>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</si>
  <si>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</si>
  <si>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</si>
  <si>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</si>
  <si>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</si>
  <si>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</si>
  <si>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</si>
  <si>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</si>
  <si>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</si>
  <si>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</si>
  <si>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</si>
  <si>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</si>
  <si>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</si>
  <si>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</si>
  <si>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</si>
  <si>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</si>
  <si>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</si>
  <si>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</si>
  <si>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</si>
  <si>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</si>
  <si>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</si>
  <si>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</si>
  <si>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</si>
  <si>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</si>
  <si>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</si>
  <si>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</si>
  <si>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</si>
  <si>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</si>
  <si>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</si>
  <si>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</si>
  <si>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</si>
  <si>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</si>
  <si>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</si>
  <si>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</si>
  <si>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</si>
  <si>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</si>
  <si>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</si>
  <si>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</si>
  <si>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</si>
  <si>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</si>
  <si>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</si>
  <si>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</si>
  <si>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</si>
  <si>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</si>
  <si>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</si>
  <si>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</si>
  <si>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</si>
  <si>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</si>
  <si>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</si>
  <si>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</si>
  <si>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</si>
  <si>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</si>
  <si>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</si>
  <si>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</si>
  <si>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</si>
  <si>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</si>
  <si>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</si>
  <si>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</si>
  <si>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</si>
  <si>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</si>
  <si>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</si>
  <si>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</si>
  <si>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</si>
  <si>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</si>
  <si>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</si>
  <si>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</si>
  <si>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</si>
  <si>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</si>
  <si>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</si>
  <si>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</si>
  <si>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</si>
  <si>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</si>
  <si>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</si>
  <si>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</si>
  <si>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</si>
  <si>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</si>
  <si>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</si>
  <si>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</si>
  <si>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</si>
  <si>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</si>
  <si>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</si>
  <si>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</si>
  <si>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</si>
  <si>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</si>
  <si>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</si>
  <si>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</si>
  <si>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</si>
  <si>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</si>
  <si>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</si>
  <si>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</si>
  <si>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</si>
  <si>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</si>
  <si>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</si>
  <si>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</si>
  <si>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</si>
  <si>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</si>
  <si>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</si>
  <si>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</si>
  <si>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</si>
  <si>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</si>
  <si>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</si>
  <si>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</si>
  <si>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</si>
  <si>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</si>
  <si>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</si>
  <si>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</si>
  <si>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</si>
  <si>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</si>
  <si>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</si>
  <si>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</si>
  <si>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</si>
  <si>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</si>
  <si>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</si>
  <si>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</si>
  <si>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</si>
  <si>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</si>
  <si>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</si>
  <si>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</si>
  <si>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</si>
  <si>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</si>
  <si>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</si>
  <si>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</si>
  <si>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</si>
  <si>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</si>
  <si>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</si>
  <si>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</si>
  <si>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</si>
  <si>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</si>
  <si>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</si>
  <si>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</si>
  <si>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</si>
  <si>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</si>
  <si>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</si>
  <si>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</si>
  <si>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</si>
  <si>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</si>
  <si>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</si>
  <si>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</si>
  <si>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</si>
  <si>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</si>
  <si>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</si>
  <si>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</si>
  <si>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</si>
  <si>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</si>
  <si>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</si>
  <si>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</si>
  <si>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</si>
  <si>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</si>
  <si>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</si>
  <si>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</si>
  <si>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</si>
  <si>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</si>
  <si>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</si>
  <si>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</si>
  <si>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</si>
  <si>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</si>
  <si>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</si>
  <si>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</si>
  <si>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</si>
  <si>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</si>
  <si>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</si>
  <si>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</si>
  <si>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</si>
  <si>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</si>
  <si>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</si>
  <si>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</si>
  <si>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</si>
  <si>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</si>
  <si>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</si>
  <si>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</si>
  <si>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</si>
  <si>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</si>
  <si>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</si>
  <si>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</si>
  <si>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</si>
  <si>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</si>
  <si>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</si>
  <si>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</si>
  <si>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</si>
  <si>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</si>
  <si>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</si>
  <si>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</si>
  <si>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</si>
  <si>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</si>
  <si>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</si>
  <si>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</si>
  <si>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</si>
  <si>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</si>
  <si>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</si>
  <si>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</si>
  <si>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</si>
  <si>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</si>
  <si>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</si>
  <si>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</si>
  <si>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</si>
  <si>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</si>
  <si>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</si>
  <si>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</si>
  <si>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</si>
  <si>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</si>
  <si>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</si>
  <si>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</si>
  <si>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</si>
  <si>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</si>
  <si>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</si>
  <si>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</si>
  <si>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</si>
  <si>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</si>
  <si>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</si>
  <si>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</si>
  <si>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</si>
  <si>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</si>
  <si>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</si>
  <si>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</si>
  <si>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</si>
  <si>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</si>
  <si>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</si>
  <si>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</si>
  <si>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</si>
  <si>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</si>
  <si>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</si>
  <si>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</si>
  <si>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</si>
  <si>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</si>
  <si>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</si>
  <si>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</si>
  <si>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</si>
  <si>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</si>
  <si>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</si>
  <si>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</si>
  <si>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</si>
  <si>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</si>
  <si>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</si>
  <si>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</si>
  <si>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</si>
  <si>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</si>
  <si>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</si>
  <si>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</si>
  <si>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</si>
  <si>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</si>
  <si>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</si>
  <si>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</si>
  <si>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</si>
  <si>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</si>
  <si>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</si>
  <si>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</si>
  <si>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</si>
  <si>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</si>
  <si>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</si>
  <si>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</si>
  <si>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</si>
  <si>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</si>
  <si>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</si>
  <si>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</si>
  <si>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</si>
  <si>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</si>
  <si>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</si>
  <si>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</si>
  <si>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</si>
  <si>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</si>
  <si>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</si>
  <si>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</si>
  <si>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</si>
  <si>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</si>
  <si>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</si>
  <si>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</si>
  <si>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</si>
  <si>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</si>
  <si>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</si>
  <si>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</si>
  <si>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</si>
  <si>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</si>
  <si>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</si>
  <si>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</si>
  <si>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</si>
  <si>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</si>
  <si>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</si>
  <si>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</si>
  <si>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</si>
  <si>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</si>
  <si>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</si>
  <si>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</si>
  <si>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</si>
  <si>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</si>
  <si>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</si>
  <si>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</si>
  <si>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</si>
  <si>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</si>
  <si>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</si>
  <si>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</si>
  <si>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</si>
  <si>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</si>
  <si>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</si>
  <si>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</si>
  <si>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</si>
  <si>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</si>
  <si>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</si>
  <si>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</si>
  <si>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</si>
  <si>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</si>
  <si>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</si>
  <si>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</si>
  <si>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</si>
  <si>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</si>
  <si>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</si>
  <si>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</si>
  <si>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</si>
  <si>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</si>
  <si>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</si>
  <si>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</si>
  <si>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</si>
  <si>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</si>
  <si>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</si>
  <si>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</si>
  <si>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</si>
  <si>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</si>
  <si>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</si>
  <si>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</si>
  <si>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</si>
  <si>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</si>
  <si>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</si>
  <si>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</si>
  <si>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</si>
  <si>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</si>
  <si>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</si>
  <si>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</si>
  <si>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</si>
  <si>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</si>
  <si>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</si>
  <si>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</si>
  <si>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</si>
  <si>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</si>
  <si>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</si>
  <si>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</si>
  <si>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</si>
  <si>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</si>
  <si>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</si>
  <si>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</si>
  <si>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</si>
  <si>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</si>
  <si>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</si>
  <si>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</si>
  <si>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</si>
  <si>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</si>
  <si>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</si>
  <si>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</si>
  <si>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</si>
  <si>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</si>
  <si>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</si>
  <si>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</si>
  <si>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</si>
  <si>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</si>
  <si>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</si>
  <si>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</si>
  <si>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</si>
  <si>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</si>
  <si>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</si>
  <si>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</si>
  <si>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</si>
  <si>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</si>
  <si>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</si>
  <si>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</si>
  <si>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</si>
  <si>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</si>
  <si>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</si>
  <si>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</si>
  <si>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</si>
  <si>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</si>
  <si>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</si>
  <si>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</si>
  <si>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</si>
  <si>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</si>
  <si>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</si>
  <si>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</si>
  <si>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</si>
  <si>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</si>
  <si>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</si>
  <si>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</si>
  <si>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</si>
  <si>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</si>
  <si>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</si>
  <si>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</si>
  <si>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</si>
  <si>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</si>
  <si>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</si>
  <si>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</si>
  <si>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</si>
  <si>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</si>
  <si>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</si>
  <si>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</si>
  <si>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</si>
  <si>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</si>
  <si>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</si>
  <si>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</si>
  <si>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</si>
  <si>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</si>
  <si>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</si>
  <si>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</si>
  <si>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</si>
  <si>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</si>
  <si>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</si>
  <si>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</si>
  <si>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</si>
  <si>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</si>
  <si>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</si>
  <si>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</si>
  <si>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</si>
  <si>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</si>
  <si>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</si>
  <si>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</si>
  <si>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</si>
  <si>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</si>
  <si>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</si>
  <si>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</si>
  <si>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</si>
  <si>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</si>
  <si>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</si>
  <si>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</si>
  <si>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</si>
  <si>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</si>
  <si>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</si>
  <si>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</si>
  <si>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</si>
  <si>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</si>
  <si>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</si>
  <si>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</si>
  <si>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</si>
  <si>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</si>
  <si>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</si>
  <si>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</si>
  <si>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</si>
  <si>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</si>
  <si>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</si>
  <si>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</si>
  <si>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</si>
  <si>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</si>
  <si>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</si>
  <si>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</si>
  <si>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</si>
  <si>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</si>
  <si>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</si>
  <si>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</si>
  <si>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</si>
  <si>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</si>
  <si>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</si>
  <si>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</si>
  <si>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</si>
  <si>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</si>
  <si>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</si>
  <si>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</si>
  <si>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</si>
  <si>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</si>
  <si>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</si>
  <si>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</si>
  <si>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</si>
  <si>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</si>
  <si>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</si>
  <si>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</si>
  <si>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</si>
  <si>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</si>
  <si>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</si>
  <si>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</si>
  <si>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</si>
  <si>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</si>
  <si>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</si>
  <si>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</si>
  <si>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</si>
  <si>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</si>
  <si>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</si>
  <si>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</si>
  <si>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</si>
  <si>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</si>
  <si>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</si>
  <si>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</si>
  <si>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</si>
  <si>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</si>
  <si>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</si>
  <si>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</si>
  <si>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</si>
  <si>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</si>
  <si>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</si>
  <si>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</si>
  <si>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</si>
  <si>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</si>
  <si>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</si>
  <si>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</si>
  <si>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</si>
  <si>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</si>
  <si>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</si>
  <si>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</si>
  <si>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</si>
  <si>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</si>
  <si>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</si>
  <si>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</si>
  <si>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</si>
  <si>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</si>
  <si>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</si>
  <si>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</si>
  <si>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</si>
  <si>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</si>
  <si>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</si>
  <si>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</si>
  <si>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</si>
  <si>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</si>
  <si>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</si>
  <si>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</si>
  <si>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</si>
  <si>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</si>
  <si>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</si>
  <si>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</si>
  <si>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</si>
  <si>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</si>
  <si>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</si>
  <si>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</si>
  <si>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</si>
  <si>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</si>
  <si>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</si>
  <si>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</si>
  <si>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</si>
  <si>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</si>
  <si>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</si>
  <si>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</si>
  <si>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</si>
  <si>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</si>
  <si>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</si>
  <si>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</si>
  <si>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</si>
  <si>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</si>
  <si>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</si>
  <si>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</si>
  <si>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</si>
  <si>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</si>
  <si>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</si>
  <si>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</si>
  <si>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</si>
  <si>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</si>
  <si>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</si>
  <si>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</si>
  <si>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</si>
  <si>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</si>
  <si>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</si>
  <si>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</si>
  <si>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</si>
  <si>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</si>
  <si>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</si>
  <si>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</si>
  <si>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</si>
  <si>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</si>
  <si>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</si>
  <si>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</si>
  <si>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</si>
  <si>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</si>
  <si>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</si>
  <si>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</si>
  <si>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</si>
  <si>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</si>
  <si>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</si>
  <si>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</si>
  <si>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</si>
  <si>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</si>
  <si>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</si>
  <si>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</si>
  <si>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</si>
  <si>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</si>
  <si>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</si>
  <si>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</si>
  <si>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</si>
  <si>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</si>
  <si>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</si>
  <si>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</si>
  <si>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</si>
  <si>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</si>
  <si>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</si>
  <si>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</si>
  <si>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</si>
  <si>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</si>
  <si>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</si>
  <si>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</si>
  <si>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</si>
  <si>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</si>
  <si>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</si>
  <si>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</si>
  <si>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</si>
  <si>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</si>
  <si>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</si>
  <si>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</si>
  <si>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</si>
  <si>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</si>
  <si>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</si>
  <si>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</si>
  <si>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</si>
  <si>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</si>
  <si>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</si>
  <si>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</si>
  <si>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</si>
  <si>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</si>
  <si>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</si>
  <si>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</si>
  <si>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</si>
  <si>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</si>
  <si>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</si>
  <si>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</si>
  <si>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</si>
  <si>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</si>
  <si>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</si>
  <si>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</si>
  <si>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</si>
  <si>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</si>
  <si>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</si>
  <si>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</si>
  <si>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</si>
  <si>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</si>
  <si>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</si>
  <si>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</si>
  <si>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</si>
  <si>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</si>
  <si>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</si>
  <si>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</si>
  <si>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</si>
  <si>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</si>
  <si>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</si>
  <si>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</si>
  <si>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</si>
  <si>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</si>
  <si>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</si>
  <si>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</si>
  <si>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</si>
  <si>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</si>
  <si>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</si>
  <si>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</si>
  <si>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</si>
  <si>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</si>
  <si>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</si>
  <si>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</si>
  <si>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</si>
  <si>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</si>
  <si>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</si>
  <si>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</si>
  <si>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</si>
  <si>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</si>
  <si>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</si>
  <si>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</si>
  <si>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</si>
  <si>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</si>
  <si>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</si>
  <si>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</si>
  <si>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</si>
  <si>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</si>
  <si>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</si>
  <si>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</si>
  <si>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</si>
  <si>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</si>
  <si>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</si>
  <si>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</si>
  <si>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</si>
  <si>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</si>
  <si>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</si>
  <si>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</si>
  <si>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</si>
  <si>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</si>
  <si>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</si>
  <si>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</si>
  <si>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</si>
  <si>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</si>
  <si>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</si>
  <si>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</si>
  <si>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</si>
  <si>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</si>
  <si>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</si>
  <si>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</si>
  <si>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</si>
  <si>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</si>
  <si>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</si>
  <si>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</si>
  <si>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</si>
  <si>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</si>
  <si>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</si>
  <si>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</si>
  <si>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</si>
  <si>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</si>
  <si>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</si>
  <si>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</si>
  <si>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</si>
  <si>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</si>
  <si>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</si>
  <si>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</si>
  <si>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</si>
  <si>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</si>
  <si>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</si>
  <si>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</si>
  <si>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</si>
  <si>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</si>
  <si>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</si>
  <si>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</si>
  <si>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</si>
  <si>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</si>
  <si>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</si>
  <si>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</si>
  <si>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</si>
  <si>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</si>
  <si>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</si>
  <si>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</si>
  <si>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</si>
  <si>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</si>
  <si>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</si>
  <si>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</si>
  <si>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</si>
  <si>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</si>
  <si>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</si>
  <si>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</si>
  <si>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</si>
  <si>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</si>
  <si>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</si>
  <si>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</si>
  <si>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</si>
  <si>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</si>
  <si>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</si>
  <si>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</si>
  <si>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</si>
  <si>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</si>
  <si>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</si>
  <si>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</si>
  <si>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</si>
  <si>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</si>
  <si>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</si>
  <si>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</si>
  <si>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</si>
  <si>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</si>
  <si>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</si>
  <si>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</si>
  <si>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</si>
  <si>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</si>
  <si>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</si>
  <si>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</si>
  <si>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</si>
  <si>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</si>
  <si>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</si>
  <si>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</si>
  <si>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</si>
  <si>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</si>
  <si>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</si>
  <si>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</si>
  <si>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</si>
  <si>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</si>
  <si>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</si>
  <si>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</si>
  <si>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</si>
  <si>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</si>
  <si>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</si>
  <si>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</si>
  <si>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</si>
  <si>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</si>
  <si>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</si>
  <si>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</si>
  <si>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</si>
  <si>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</si>
  <si>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</si>
  <si>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</si>
  <si>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</si>
  <si>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</si>
  <si>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</si>
  <si>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</si>
  <si>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</si>
  <si>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</si>
  <si>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</si>
  <si>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</si>
  <si>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</si>
  <si>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</si>
  <si>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</si>
  <si>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</si>
  <si>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</si>
  <si>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</si>
  <si>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</si>
  <si>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</si>
  <si>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</si>
  <si>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</si>
  <si>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</si>
  <si>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</si>
  <si>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</si>
  <si>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</si>
  <si>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</si>
  <si>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</si>
  <si>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</si>
  <si>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</si>
  <si>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</si>
  <si>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</si>
  <si>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</si>
  <si>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</si>
  <si>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</si>
  <si>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</si>
  <si>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</si>
  <si>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</si>
  <si>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</si>
  <si>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</si>
  <si>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</si>
  <si>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</si>
  <si>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</si>
  <si>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</si>
  <si>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</si>
  <si>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</si>
  <si>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</si>
  <si>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</si>
  <si>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</si>
  <si>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</si>
  <si>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</si>
  <si>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</si>
  <si>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</si>
  <si>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</si>
  <si>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</si>
  <si>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</si>
  <si>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</si>
  <si>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</si>
  <si>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</si>
  <si>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</si>
  <si>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</si>
  <si>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</si>
  <si>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</si>
  <si>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</si>
  <si>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</si>
  <si>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</si>
  <si>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</si>
  <si>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</si>
  <si>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</si>
  <si>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</si>
  <si>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</si>
  <si>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</si>
  <si>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</si>
  <si>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</si>
  <si>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</si>
  <si>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</si>
  <si>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</si>
  <si>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</si>
  <si>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</si>
  <si>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</si>
  <si>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</si>
  <si>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</si>
  <si>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</si>
  <si>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</si>
  <si>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</si>
  <si>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</si>
  <si>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</si>
  <si>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</si>
  <si>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</si>
  <si>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</si>
  <si>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</si>
  <si>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</si>
  <si>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</si>
  <si>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</si>
  <si>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</si>
  <si>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</si>
  <si>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</si>
  <si>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</si>
  <si>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</si>
  <si>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</si>
  <si>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</si>
  <si>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</si>
  <si>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</si>
  <si>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</si>
  <si>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</si>
  <si>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</si>
  <si>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</si>
  <si>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</si>
  <si>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</si>
  <si>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</si>
  <si>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</si>
  <si>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</si>
  <si>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</si>
  <si>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</si>
  <si>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</si>
  <si>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</si>
  <si>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</si>
  <si>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</si>
  <si>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</si>
  <si>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</si>
  <si>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</si>
  <si>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</si>
  <si>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</si>
  <si>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</si>
  <si>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</si>
  <si>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</si>
  <si>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</si>
  <si>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</si>
  <si>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</si>
  <si>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</si>
  <si>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</si>
  <si>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</si>
  <si>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</si>
  <si>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</si>
  <si>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</si>
  <si>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</si>
  <si>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</si>
  <si>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</si>
  <si>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</si>
  <si>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</si>
  <si>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</si>
  <si>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</si>
  <si>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</si>
  <si>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</si>
  <si>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</si>
  <si>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</si>
  <si>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</si>
  <si>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</si>
  <si>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</si>
  <si>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</si>
  <si>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</si>
  <si>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</si>
  <si>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</si>
  <si>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</si>
  <si>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</si>
  <si>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</si>
  <si>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</si>
  <si>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</si>
  <si>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</si>
  <si>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</si>
  <si>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</si>
  <si>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</si>
  <si>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</si>
  <si>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</si>
  <si>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</si>
  <si>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</si>
  <si>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</si>
  <si>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</si>
  <si>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</si>
  <si>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</si>
  <si>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</si>
  <si>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</si>
  <si>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</si>
  <si>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</si>
  <si>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</si>
  <si>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</si>
  <si>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</si>
  <si>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</si>
  <si>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</si>
  <si>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</si>
  <si>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</si>
  <si>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</si>
  <si>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</si>
  <si>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</si>
  <si>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</si>
  <si>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</si>
  <si>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</si>
  <si>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</si>
  <si>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</si>
  <si>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</si>
  <si>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</si>
  <si>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</si>
  <si>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</si>
  <si>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</si>
  <si>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</si>
  <si>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</si>
  <si>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</si>
  <si>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</si>
  <si>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</si>
  <si>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</si>
  <si>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</si>
  <si>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</si>
  <si>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</si>
  <si>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</si>
  <si>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</si>
  <si>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</si>
  <si>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</si>
  <si>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</si>
  <si>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</si>
  <si>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</si>
  <si>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</si>
  <si>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</si>
  <si>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</si>
  <si>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</si>
  <si>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</si>
  <si>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</si>
  <si>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</si>
  <si>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</si>
  <si>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</si>
  <si>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</si>
  <si>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</si>
  <si>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</si>
  <si>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</si>
  <si>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</si>
  <si>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</si>
  <si>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</si>
  <si>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</si>
  <si>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</si>
  <si>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</si>
  <si>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</si>
  <si>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</si>
  <si>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</si>
  <si>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</si>
  <si>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</si>
  <si>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</si>
  <si>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</si>
  <si>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</si>
  <si>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</si>
  <si>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</si>
  <si>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</si>
  <si>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</si>
  <si>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</si>
  <si>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</si>
  <si>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</si>
  <si>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</si>
  <si>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</si>
  <si>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</si>
  <si>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</si>
  <si>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</si>
  <si>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</si>
  <si>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</si>
  <si>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</si>
  <si>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</si>
  <si>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</si>
  <si>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</si>
  <si>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</si>
  <si>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</si>
  <si>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</si>
  <si>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</si>
  <si>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</si>
  <si>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</si>
  <si>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</si>
  <si>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</si>
  <si>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</si>
  <si>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</si>
  <si>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</si>
  <si>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</si>
  <si>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</si>
  <si>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</si>
  <si>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</si>
  <si>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</si>
  <si>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</si>
  <si>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</si>
  <si>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</si>
  <si>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</si>
  <si>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</si>
  <si>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</si>
  <si>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</si>
  <si>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</si>
  <si>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</si>
  <si>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</si>
  <si>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</si>
  <si>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</si>
  <si>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</si>
  <si>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</si>
  <si>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</si>
  <si>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</si>
  <si>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</si>
  <si>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</si>
  <si>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</si>
  <si>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</si>
  <si>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</si>
  <si>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</si>
  <si>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</si>
  <si>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</si>
  <si>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</si>
  <si>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</si>
  <si>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</si>
  <si>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</si>
  <si>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</si>
  <si>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</si>
  <si>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</si>
  <si>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</si>
  <si>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</si>
  <si>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</si>
  <si>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</si>
  <si>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</si>
  <si>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</si>
  <si>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</si>
  <si>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</si>
  <si>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</si>
  <si>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</si>
  <si>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</si>
  <si>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</si>
  <si>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</si>
  <si>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</si>
  <si>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</si>
  <si>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</si>
  <si>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</si>
  <si>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</si>
  <si>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</si>
  <si>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</si>
  <si>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</si>
  <si>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</si>
  <si>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</si>
  <si>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</si>
  <si>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</si>
  <si>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</si>
  <si>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</si>
  <si>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</si>
  <si>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</si>
  <si>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</si>
  <si>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</si>
  <si>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</si>
  <si>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</si>
  <si>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</si>
  <si>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</si>
  <si>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</si>
  <si>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</si>
  <si>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</si>
  <si>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</si>
  <si>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</si>
  <si>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</si>
  <si>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</si>
  <si>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</si>
  <si>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</si>
  <si>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</si>
  <si>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</si>
  <si>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</si>
  <si>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</si>
  <si>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</si>
  <si>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</si>
  <si>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</si>
  <si>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</si>
  <si>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</si>
  <si>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</si>
  <si>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</si>
  <si>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</si>
  <si>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</si>
  <si>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</si>
  <si>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</si>
  <si>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</si>
  <si>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</si>
  <si>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</si>
  <si>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</si>
  <si>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</si>
  <si>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</si>
  <si>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</si>
  <si>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</si>
  <si>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</si>
  <si>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</si>
  <si>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</si>
  <si>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</si>
  <si>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</si>
  <si>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</si>
  <si>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</si>
  <si>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</si>
  <si>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</si>
  <si>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</si>
  <si>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</si>
  <si>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</si>
  <si>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</si>
  <si>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</si>
  <si>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</si>
  <si>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</si>
  <si>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</si>
  <si>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</si>
  <si>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</si>
  <si>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</si>
  <si>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</si>
  <si>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</si>
  <si>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</si>
  <si>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</si>
  <si>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</si>
  <si>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</si>
  <si>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</si>
  <si>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</si>
  <si>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</si>
  <si>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</si>
  <si>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</si>
  <si>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</si>
  <si>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</si>
  <si>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</si>
  <si>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</si>
  <si>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</si>
  <si>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</si>
  <si>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</si>
  <si>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</si>
  <si>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</si>
  <si>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</si>
  <si>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</si>
  <si>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</si>
  <si>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</si>
  <si>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</si>
  <si>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</si>
  <si>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</si>
  <si>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</si>
  <si>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</si>
  <si>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</si>
  <si>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</si>
  <si>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</si>
  <si>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</si>
  <si>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</si>
  <si>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</si>
  <si>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</si>
  <si>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</si>
  <si>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</si>
  <si>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</si>
  <si>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</si>
  <si>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</si>
  <si>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</si>
  <si>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</si>
  <si>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</si>
  <si>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</si>
  <si>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</si>
  <si>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</si>
  <si>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</si>
  <si>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</si>
  <si>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</si>
  <si>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</si>
  <si>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</si>
  <si>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</si>
  <si>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</si>
  <si>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</si>
  <si>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</si>
  <si>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</si>
  <si>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</si>
  <si>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</si>
  <si>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</si>
  <si>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</si>
  <si>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</si>
  <si>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</si>
  <si>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</si>
  <si>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</si>
  <si>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</si>
  <si>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</si>
  <si>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</si>
  <si>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</si>
  <si>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</si>
  <si>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</si>
  <si>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</si>
  <si>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</si>
  <si>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</si>
  <si>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</si>
  <si>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</si>
  <si>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</si>
  <si>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</si>
  <si>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</si>
  <si>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</si>
  <si>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</si>
  <si>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</si>
  <si>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</si>
  <si>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</si>
  <si>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</si>
  <si>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</si>
  <si>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</si>
  <si>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</si>
  <si>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</si>
  <si>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</si>
  <si>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</si>
  <si>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</si>
  <si>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</si>
  <si>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</si>
  <si>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</si>
  <si>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</si>
  <si>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</si>
  <si>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</si>
  <si>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</si>
  <si>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</si>
  <si>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</si>
  <si>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</si>
  <si>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</si>
  <si>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</si>
  <si>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</si>
  <si>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</si>
  <si>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</si>
  <si>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</si>
  <si>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</si>
  <si>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</si>
  <si>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</si>
  <si>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</si>
  <si>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</si>
  <si>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</si>
  <si>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</si>
  <si>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</si>
  <si>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</si>
  <si>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</si>
  <si>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</si>
  <si>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</si>
  <si>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</si>
  <si>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</si>
  <si>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</si>
  <si>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</si>
  <si>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</si>
  <si>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</si>
  <si>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</si>
  <si>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</si>
  <si>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</si>
  <si>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</si>
  <si>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</si>
  <si>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</si>
  <si>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</si>
  <si>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</si>
  <si>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</si>
  <si>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</si>
  <si>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</si>
  <si>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</si>
  <si>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</si>
  <si>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</si>
  <si>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</si>
  <si>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</si>
  <si>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</si>
  <si>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</si>
  <si>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</si>
  <si>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</si>
  <si>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</si>
  <si>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</si>
  <si>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</si>
  <si>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</si>
  <si>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</si>
  <si>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</si>
  <si>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</si>
  <si>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</si>
  <si>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</si>
  <si>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</si>
  <si>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</si>
  <si>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</si>
  <si>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</si>
  <si>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</si>
  <si>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</si>
  <si>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</si>
  <si>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</si>
  <si>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</si>
  <si>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</si>
  <si>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</si>
  <si>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</si>
  <si>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</si>
  <si>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</si>
  <si>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</si>
  <si>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</si>
  <si>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</si>
  <si>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</si>
  <si>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</si>
  <si>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</si>
  <si>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</si>
  <si>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</si>
  <si>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</si>
  <si>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</si>
  <si>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</si>
  <si>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</si>
  <si>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</si>
  <si>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</si>
  <si>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</si>
  <si>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</si>
  <si>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</si>
  <si>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</si>
  <si>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</si>
  <si>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</si>
  <si>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</si>
  <si>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</si>
  <si>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</si>
  <si>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</si>
  <si>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</si>
  <si>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</si>
  <si>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</si>
  <si>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</si>
  <si>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</si>
  <si>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</si>
  <si>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</si>
  <si>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</si>
  <si>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</si>
  <si>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</si>
  <si>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</si>
  <si>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</si>
  <si>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</si>
  <si>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</si>
  <si>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</si>
  <si>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</si>
  <si>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</si>
  <si>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</si>
  <si>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</si>
  <si>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</si>
  <si>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</si>
  <si>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</si>
  <si>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</si>
  <si>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</si>
  <si>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</si>
  <si>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</si>
  <si>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</si>
  <si>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</si>
  <si>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</si>
  <si>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</si>
  <si>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</si>
  <si>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</si>
  <si>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</si>
  <si>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</si>
  <si>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</si>
  <si>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</si>
  <si>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</si>
  <si>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</si>
  <si>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</si>
  <si>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</si>
  <si>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</si>
  <si>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</si>
  <si>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</si>
  <si>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</si>
  <si>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</si>
  <si>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</si>
  <si>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</si>
  <si>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</si>
  <si>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</si>
  <si>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</si>
  <si>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</si>
  <si>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</si>
  <si>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</si>
  <si>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</si>
  <si>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</si>
  <si>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</si>
  <si>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</si>
  <si>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</si>
  <si>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</si>
  <si>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</si>
  <si>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</si>
  <si>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</si>
  <si>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</si>
  <si>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</si>
  <si>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</si>
  <si>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</si>
  <si>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</si>
  <si>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</si>
  <si>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</si>
  <si>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</si>
  <si>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</si>
  <si>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</si>
  <si>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</si>
  <si>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</si>
  <si>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</si>
  <si>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</si>
  <si>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</si>
  <si>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</si>
  <si>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</si>
  <si>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</si>
  <si>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</si>
  <si>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</si>
  <si>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</si>
  <si>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</si>
  <si>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</si>
  <si>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</si>
  <si>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</si>
  <si>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</si>
  <si>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</si>
  <si>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</si>
  <si>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</si>
  <si>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</si>
  <si>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</si>
  <si>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</si>
  <si>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</si>
  <si>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</si>
  <si>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</si>
  <si>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</si>
  <si>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</si>
  <si>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</si>
  <si>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</si>
  <si>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</si>
  <si>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</si>
  <si>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</si>
  <si>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</si>
  <si>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</si>
  <si>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</si>
  <si>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</si>
  <si>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</si>
  <si>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</si>
  <si>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</si>
  <si>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</si>
  <si>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</si>
  <si>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</si>
  <si>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</si>
  <si>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</si>
  <si>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</si>
  <si>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</si>
  <si>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</si>
  <si>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</si>
  <si>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</si>
  <si>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</si>
  <si>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</si>
  <si>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</si>
  <si>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</si>
  <si>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</si>
  <si>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</si>
  <si>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</si>
  <si>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</si>
  <si>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</si>
  <si>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</si>
  <si>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</si>
  <si>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</si>
  <si>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</si>
  <si>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</si>
  <si>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</si>
  <si>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</si>
  <si>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</si>
  <si>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</si>
  <si>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</si>
  <si>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</si>
  <si>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</si>
  <si>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</si>
  <si>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</si>
  <si>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</si>
  <si>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</si>
  <si>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</si>
  <si>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</si>
  <si>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</si>
  <si>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</si>
  <si>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</si>
  <si>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</si>
  <si>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</si>
  <si>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</si>
  <si>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</si>
  <si>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</si>
  <si>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</si>
  <si>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</si>
  <si>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</si>
  <si>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</si>
  <si>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</si>
  <si>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</si>
  <si>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</si>
  <si>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</si>
  <si>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</si>
  <si>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</si>
  <si>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</si>
  <si>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</si>
  <si>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</si>
  <si>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</si>
  <si>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</si>
  <si>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</si>
  <si>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</si>
  <si>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</si>
  <si>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</si>
  <si>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</si>
  <si>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</si>
  <si>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</si>
  <si>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</si>
  <si>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</si>
  <si>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</si>
  <si>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</si>
  <si>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</si>
  <si>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</si>
  <si>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</si>
  <si>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</si>
  <si>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</si>
  <si>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</si>
  <si>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</si>
  <si>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</si>
  <si>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</si>
  <si>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</si>
  <si>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</si>
  <si>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</si>
  <si>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</si>
  <si>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</si>
  <si>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</si>
  <si>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</si>
  <si>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</si>
  <si>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</si>
  <si>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</si>
  <si>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</si>
  <si>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</si>
  <si>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</si>
  <si>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</si>
  <si>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</si>
  <si>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</si>
  <si>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</si>
  <si>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</si>
  <si>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</si>
  <si>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</si>
  <si>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</si>
  <si>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</si>
  <si>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</si>
  <si>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</si>
  <si>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</si>
  <si>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</si>
  <si>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</si>
  <si>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</si>
  <si>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</si>
  <si>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</si>
  <si>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</si>
  <si>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</si>
  <si>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</si>
  <si>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</si>
  <si>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</si>
  <si>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</si>
  <si>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</si>
  <si>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</si>
  <si>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</si>
  <si>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</si>
  <si>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</si>
  <si>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</si>
  <si>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</si>
  <si>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</si>
  <si>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</si>
  <si>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</si>
  <si>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</si>
  <si>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</si>
  <si>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</si>
  <si>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</si>
  <si>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</si>
  <si>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</si>
  <si>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</si>
  <si>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</si>
  <si>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</si>
  <si>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</si>
  <si>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</si>
  <si>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</si>
  <si>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</si>
  <si>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</si>
  <si>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</si>
  <si>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</si>
  <si>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</si>
  <si>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</si>
  <si>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</si>
  <si>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</si>
  <si>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</si>
  <si>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</si>
  <si>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</si>
  <si>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</si>
  <si>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</si>
  <si>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</si>
  <si>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</si>
  <si>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</si>
  <si>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</si>
  <si>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</si>
  <si>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</si>
  <si>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</si>
  <si>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</si>
  <si>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</si>
  <si>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</si>
  <si>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</si>
  <si>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</si>
  <si>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</si>
  <si>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</si>
  <si>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</si>
  <si>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</si>
  <si>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</si>
  <si>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</si>
  <si>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</si>
  <si>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</si>
  <si>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</si>
  <si>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</si>
  <si>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</si>
  <si>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</si>
  <si>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</si>
  <si>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</si>
  <si>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</si>
  <si>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</si>
  <si>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</si>
  <si>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</si>
  <si>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</si>
  <si>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</si>
  <si>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</si>
  <si>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</si>
  <si>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</si>
  <si>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</si>
  <si>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</si>
  <si>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</si>
  <si>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</si>
  <si>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</si>
  <si>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</si>
  <si>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</si>
  <si>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</si>
  <si>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</si>
  <si>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</si>
  <si>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</si>
  <si>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</si>
  <si>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</si>
  <si>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</si>
  <si>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</si>
  <si>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</si>
  <si>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</si>
  <si>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</si>
  <si>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</si>
  <si>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</si>
  <si>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</si>
  <si>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</si>
  <si>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</si>
  <si>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</si>
  <si>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</si>
  <si>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</si>
  <si>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</si>
  <si>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</si>
  <si>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</si>
  <si>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</si>
  <si>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</si>
  <si>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</si>
  <si>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</si>
  <si>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</si>
  <si>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</si>
  <si>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</si>
  <si>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</si>
  <si>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</si>
  <si>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</si>
  <si>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</si>
  <si>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</si>
  <si>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</si>
  <si>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</si>
  <si>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</si>
  <si>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</si>
  <si>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</si>
  <si>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</si>
  <si>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</si>
  <si>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</si>
  <si>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</si>
  <si>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</si>
  <si>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</si>
  <si>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</si>
  <si>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</si>
  <si>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</si>
  <si>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</si>
  <si>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</si>
  <si>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</si>
  <si>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</si>
  <si>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</si>
  <si>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</si>
  <si>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</si>
  <si>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</si>
  <si>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</si>
  <si>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</si>
  <si>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</si>
  <si>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</si>
  <si>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</si>
  <si>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</si>
  <si>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</si>
  <si>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</si>
  <si>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</si>
  <si>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</si>
  <si>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</si>
  <si>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</si>
  <si>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</si>
  <si>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</si>
  <si>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</si>
  <si>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</si>
  <si>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</si>
  <si>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</si>
  <si>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</si>
  <si>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</si>
  <si>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</si>
  <si>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</si>
  <si>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</si>
  <si>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</si>
  <si>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</si>
  <si>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</si>
  <si>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</si>
  <si>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</si>
  <si>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</si>
  <si>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</si>
  <si>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</si>
  <si>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</si>
  <si>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</si>
  <si>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</si>
  <si>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</si>
  <si>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</si>
  <si>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</si>
  <si>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</si>
  <si>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</si>
  <si>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</si>
  <si>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</si>
  <si>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</si>
  <si>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</si>
  <si>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</si>
  <si>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</si>
  <si>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</si>
  <si>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</si>
  <si>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</si>
  <si>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</si>
  <si>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</si>
  <si>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</si>
  <si>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</si>
  <si>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</si>
  <si>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</si>
  <si>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</si>
  <si>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</si>
  <si>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</si>
  <si>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</si>
  <si>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</si>
  <si>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</si>
  <si>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</si>
  <si>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</si>
  <si>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</si>
  <si>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</si>
  <si>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</si>
  <si>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</si>
  <si>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</si>
  <si>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</si>
  <si>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</si>
  <si>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</si>
  <si>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</si>
  <si>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</si>
  <si>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</si>
  <si>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</si>
  <si>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</si>
  <si>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</si>
  <si>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</si>
  <si>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</si>
  <si>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</si>
  <si>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</si>
  <si>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</si>
  <si>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</si>
  <si>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</si>
  <si>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</si>
  <si>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</si>
  <si>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</si>
  <si>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</si>
  <si>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</si>
  <si>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</si>
  <si>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</si>
  <si>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</si>
  <si>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</si>
  <si>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</si>
  <si>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</si>
  <si>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</si>
  <si>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</si>
  <si>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</si>
  <si>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</si>
  <si>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</si>
  <si>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</si>
  <si>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</si>
  <si>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</si>
  <si>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</si>
  <si>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</si>
  <si>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</si>
  <si>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</si>
  <si>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</si>
  <si>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</si>
  <si>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</si>
  <si>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</si>
  <si>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</si>
  <si>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</si>
  <si>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</si>
  <si>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</si>
  <si>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</si>
  <si>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</si>
  <si>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</si>
  <si>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</si>
  <si>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</si>
  <si>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</si>
  <si>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</si>
  <si>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</si>
  <si>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</si>
  <si>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</si>
  <si>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</si>
  <si>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</si>
  <si>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</si>
  <si>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</si>
  <si>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</si>
  <si>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</si>
  <si>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</si>
  <si>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</si>
  <si>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</si>
  <si>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</si>
  <si>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</si>
  <si>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</si>
  <si>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</si>
  <si>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</si>
  <si>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</si>
  <si>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</si>
  <si>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</si>
  <si>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</si>
  <si>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</si>
  <si>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</si>
  <si>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</si>
  <si>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</si>
  <si>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</si>
  <si>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</si>
  <si>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</si>
  <si>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</si>
  <si>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</si>
  <si>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</si>
  <si>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</si>
  <si>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</si>
  <si>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</si>
  <si>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</si>
  <si>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</si>
  <si>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</si>
  <si>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</si>
  <si>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</si>
  <si>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</si>
  <si>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</si>
  <si>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</si>
  <si>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</si>
  <si>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</si>
  <si>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</si>
  <si>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</si>
  <si>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</si>
  <si>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</si>
  <si>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</si>
  <si>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</si>
  <si>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</si>
  <si>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</si>
  <si>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</si>
  <si>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</si>
  <si>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</si>
  <si>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</si>
  <si>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</si>
  <si>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</si>
  <si>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</si>
  <si>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</si>
  <si>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</si>
  <si>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</si>
  <si>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</si>
  <si>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</si>
  <si>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</si>
  <si>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</si>
  <si>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</si>
  <si>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</si>
  <si>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</si>
  <si>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</si>
  <si>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</si>
  <si>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</si>
  <si>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</si>
  <si>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</si>
  <si>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</si>
  <si>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</si>
  <si>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</si>
  <si>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</si>
  <si>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</si>
  <si>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</si>
  <si>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</si>
  <si>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</si>
  <si>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</si>
  <si>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</si>
  <si>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</si>
  <si>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</si>
  <si>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</si>
  <si>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</si>
  <si>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</si>
  <si>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</si>
  <si>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</si>
  <si>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</si>
  <si>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</si>
  <si>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</si>
  <si>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</si>
  <si>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</si>
  <si>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</si>
  <si>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</si>
  <si>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</si>
  <si>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</si>
  <si>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</si>
  <si>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</si>
  <si>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</si>
  <si>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</si>
  <si>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</si>
  <si>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</si>
  <si>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</si>
  <si>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</si>
  <si>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</si>
  <si>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</si>
  <si>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</si>
  <si>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</si>
  <si>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</si>
  <si>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</si>
  <si>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</si>
  <si>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</si>
  <si>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</si>
  <si>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</si>
  <si>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</si>
  <si>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</si>
  <si>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</si>
  <si>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</si>
  <si>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</si>
  <si>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</si>
  <si>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</si>
  <si>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</si>
  <si>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</si>
  <si>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</si>
  <si>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</si>
  <si>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</si>
  <si>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</si>
  <si>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</si>
  <si>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</si>
  <si>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</si>
  <si>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</si>
  <si>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</si>
  <si>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</si>
  <si>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</si>
  <si>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</si>
  <si>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</si>
  <si>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</si>
  <si>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</si>
  <si>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</si>
  <si>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</si>
  <si>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</si>
  <si>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</si>
  <si>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</si>
  <si>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</si>
  <si>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</si>
  <si>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</si>
  <si>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</si>
  <si>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</si>
  <si>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</si>
  <si>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</si>
  <si>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</si>
  <si>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</si>
  <si>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</si>
  <si>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</si>
  <si>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</si>
  <si>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</si>
  <si>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</si>
  <si>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</si>
  <si>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</si>
  <si>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</si>
  <si>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</si>
  <si>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</si>
  <si>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</si>
  <si>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</si>
  <si>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</si>
  <si>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</si>
  <si>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</si>
  <si>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</si>
  <si>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</si>
  <si>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</si>
  <si>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</si>
  <si>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</si>
  <si>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</si>
  <si>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</si>
  <si>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</si>
  <si>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</si>
  <si>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</si>
  <si>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</si>
  <si>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</si>
  <si>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</si>
  <si>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</si>
  <si>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</si>
  <si>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</si>
  <si>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</si>
  <si>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</si>
  <si>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</si>
  <si>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</si>
  <si>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</si>
  <si>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</si>
  <si>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</si>
  <si>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</si>
  <si>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</si>
  <si>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</si>
  <si>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</si>
  <si>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</si>
  <si>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</si>
  <si>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</si>
  <si>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</si>
  <si>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</si>
  <si>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</si>
  <si>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</si>
  <si>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</si>
  <si>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</si>
  <si>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</si>
  <si>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</si>
  <si>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</si>
  <si>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</si>
  <si>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</si>
  <si>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</si>
  <si>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</si>
  <si>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</si>
  <si>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</si>
  <si>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</si>
  <si>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</si>
  <si>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</si>
  <si>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</si>
  <si>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</si>
  <si>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</si>
  <si>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</si>
  <si>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</si>
  <si>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</si>
  <si>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</si>
  <si>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</si>
  <si>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</si>
  <si>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</si>
  <si>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</si>
  <si>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</si>
  <si>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</si>
  <si>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</si>
  <si>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</si>
  <si>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</si>
  <si>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</si>
  <si>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</si>
  <si>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</si>
  <si>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</si>
  <si>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</si>
  <si>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</si>
  <si>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</si>
  <si>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</si>
  <si>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</si>
  <si>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</si>
  <si>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</si>
  <si>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</si>
  <si>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</si>
  <si>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</si>
  <si>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</si>
  <si>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</si>
  <si>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</si>
  <si>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</si>
  <si>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</si>
  <si>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</si>
  <si>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</si>
  <si>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</si>
  <si>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</si>
  <si>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</si>
  <si>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</si>
  <si>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</si>
  <si>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</si>
  <si>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</si>
  <si>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</si>
  <si>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</si>
  <si>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</si>
  <si>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</si>
  <si>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</si>
  <si>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</si>
  <si>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</si>
  <si>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</si>
  <si>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</si>
  <si>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</si>
  <si>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</si>
  <si>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</si>
  <si>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</si>
  <si>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</si>
  <si>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</si>
  <si>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</si>
  <si>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</si>
  <si>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</si>
  <si>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</si>
  <si>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</si>
  <si>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</si>
  <si>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</si>
  <si>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</si>
  <si>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</si>
  <si>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</si>
  <si>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</si>
  <si>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</si>
  <si>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</si>
  <si>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</si>
  <si>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</si>
  <si>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</si>
  <si>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</si>
  <si>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</si>
  <si>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</si>
  <si>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</si>
  <si>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</si>
  <si>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</si>
  <si>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</si>
  <si>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</si>
  <si>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</si>
  <si>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</si>
  <si>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</si>
  <si>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</si>
  <si>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</si>
  <si>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</si>
  <si>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</si>
  <si>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</si>
  <si>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</si>
  <si>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</si>
  <si>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</si>
  <si>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</si>
  <si>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</si>
  <si>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</si>
  <si>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</si>
  <si>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</si>
  <si>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</si>
  <si>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</si>
  <si>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</si>
  <si>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</si>
  <si>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</si>
  <si>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</si>
  <si>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</si>
  <si>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</si>
  <si>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</si>
  <si>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</si>
  <si>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</si>
  <si>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</si>
  <si>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</si>
  <si>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</si>
  <si>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</si>
  <si>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</si>
  <si>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</si>
  <si>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</si>
  <si>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</si>
  <si>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</si>
  <si>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</si>
  <si>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</si>
  <si>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</si>
  <si>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</si>
  <si>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</si>
  <si>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</si>
  <si>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</si>
  <si>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</si>
  <si>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</si>
  <si>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</si>
  <si>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</si>
  <si>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</si>
  <si>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</si>
  <si>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</si>
  <si>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</si>
  <si>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</si>
  <si>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</si>
  <si>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</si>
  <si>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</si>
  <si>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</si>
  <si>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</si>
  <si>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</si>
  <si>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</si>
  <si>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</si>
  <si>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</si>
  <si>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</si>
  <si>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</si>
  <si>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</si>
  <si>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</si>
  <si>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</si>
  <si>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</si>
  <si>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</si>
  <si>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</si>
  <si>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</si>
  <si>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</si>
  <si>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</si>
  <si>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</si>
  <si>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</si>
  <si>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</si>
  <si>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</si>
  <si>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</si>
  <si>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</si>
  <si>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</si>
  <si>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</si>
  <si>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</si>
  <si>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</si>
  <si>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</si>
  <si>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</si>
  <si>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</si>
  <si>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</si>
  <si>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</si>
  <si>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</si>
  <si>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</si>
  <si>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</si>
  <si>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</si>
  <si>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</si>
  <si>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</si>
  <si>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</si>
  <si>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</si>
  <si>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</si>
  <si>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</si>
  <si>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</si>
  <si>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</si>
  <si>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</si>
  <si>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</si>
  <si>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</si>
  <si>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</si>
  <si>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</si>
  <si>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</si>
  <si>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</si>
  <si>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</si>
  <si>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</si>
  <si>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</si>
  <si>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</si>
  <si>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</si>
  <si>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</si>
  <si>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</si>
  <si>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</si>
  <si>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</si>
  <si>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</si>
  <si>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</si>
  <si>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</si>
  <si>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</si>
  <si>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</si>
  <si>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</si>
  <si>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</si>
  <si>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</si>
  <si>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</si>
  <si>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</si>
  <si>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</si>
  <si>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</si>
  <si>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</si>
  <si>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</si>
  <si>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</si>
  <si>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</si>
  <si>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</si>
  <si>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</si>
  <si>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</si>
  <si>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</si>
  <si>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</si>
  <si>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</si>
  <si>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</si>
  <si>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</si>
  <si>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</si>
  <si>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</si>
  <si>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</si>
  <si>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</si>
  <si>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</si>
  <si>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</si>
  <si>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</si>
  <si>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</si>
  <si>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</si>
  <si>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</si>
  <si>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</si>
  <si>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</si>
  <si>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</si>
  <si>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</si>
  <si>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</si>
  <si>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</si>
  <si>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</si>
  <si>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</si>
  <si>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</si>
  <si>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</si>
  <si>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</si>
  <si>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</si>
  <si>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</si>
  <si>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</si>
  <si>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</si>
  <si>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</si>
  <si>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</si>
  <si>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</si>
  <si>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</si>
  <si>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</si>
  <si>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</si>
  <si>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</si>
  <si>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</si>
  <si>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</si>
  <si>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</si>
  <si>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</si>
  <si>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</si>
  <si>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</si>
  <si>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</si>
  <si>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</si>
  <si>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</si>
  <si>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</si>
  <si>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</si>
  <si>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</si>
  <si>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</si>
  <si>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</si>
  <si>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</si>
  <si>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</si>
  <si>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</si>
  <si>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</si>
  <si>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</si>
  <si>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</si>
  <si>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</si>
  <si>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</si>
  <si>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</si>
  <si>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</si>
  <si>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</si>
  <si>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</si>
  <si>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</si>
  <si>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</si>
  <si>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</si>
  <si>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</si>
  <si>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</si>
  <si>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</si>
  <si>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</si>
  <si>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</si>
  <si>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</si>
  <si>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</si>
  <si>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</si>
  <si>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</si>
  <si>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</si>
  <si>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</si>
  <si>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</si>
  <si>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</si>
  <si>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</si>
  <si>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</si>
  <si>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</si>
  <si>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</si>
  <si>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</si>
  <si>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</si>
  <si>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</si>
  <si>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</si>
  <si>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</si>
  <si>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</si>
  <si>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</si>
  <si>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</si>
  <si>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</si>
  <si>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</si>
  <si>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</si>
  <si>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</si>
  <si>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</si>
  <si>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</si>
  <si>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</si>
  <si>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</si>
  <si>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</si>
  <si>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</si>
  <si>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</si>
  <si>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</si>
  <si>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</si>
  <si>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</si>
  <si>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</si>
  <si>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</si>
  <si>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</si>
  <si>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</si>
  <si>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</si>
  <si>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</si>
  <si>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</si>
  <si>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</si>
  <si>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</si>
  <si>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</si>
  <si>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</si>
  <si>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</si>
  <si>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</si>
  <si>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</si>
  <si>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</si>
  <si>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</si>
  <si>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</si>
  <si>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</si>
  <si>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</si>
  <si>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</si>
  <si>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</si>
  <si>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</si>
  <si>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</si>
  <si>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</si>
  <si>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</si>
  <si>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</si>
  <si>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</si>
  <si>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</si>
  <si>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</si>
  <si>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</si>
  <si>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</si>
  <si>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</si>
  <si>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</si>
  <si>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</si>
  <si>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</si>
  <si>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</si>
  <si>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</si>
  <si>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</si>
  <si>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</si>
  <si>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</si>
  <si>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</si>
  <si>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</si>
  <si>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</si>
  <si>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</si>
  <si>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</si>
  <si>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</si>
  <si>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</si>
  <si>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</si>
  <si>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</si>
  <si>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</si>
  <si>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</si>
  <si>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</si>
  <si>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</si>
  <si>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</si>
  <si>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</si>
  <si>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</si>
  <si>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</si>
  <si>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</si>
  <si>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</si>
  <si>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</si>
  <si>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</si>
  <si>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</si>
  <si>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</si>
  <si>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</si>
  <si>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</si>
  <si>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</si>
  <si>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</si>
  <si>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</si>
  <si>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</si>
  <si>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</si>
  <si>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</si>
  <si>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</si>
  <si>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</si>
  <si>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</si>
  <si>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</si>
  <si>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</si>
  <si>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</si>
  <si>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</si>
  <si>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</si>
  <si>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</si>
  <si>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</si>
  <si>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</si>
  <si>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</si>
  <si>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</si>
  <si>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</si>
  <si>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</si>
  <si>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</si>
  <si>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</si>
  <si>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</si>
  <si>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</si>
  <si>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</si>
  <si>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</si>
  <si>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</si>
  <si>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</si>
  <si>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</si>
  <si>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</si>
  <si>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</si>
  <si>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</si>
  <si>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</si>
  <si>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</si>
  <si>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</si>
  <si>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</si>
  <si>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</si>
  <si>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</si>
  <si>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</si>
  <si>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</si>
  <si>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</si>
  <si>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</si>
  <si>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</si>
  <si>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</si>
  <si>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</si>
  <si>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</si>
  <si>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</si>
  <si>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</si>
  <si>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</si>
  <si>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</si>
  <si>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</si>
  <si>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</si>
  <si>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</si>
  <si>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</si>
  <si>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</si>
  <si>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</si>
  <si>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</si>
  <si>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</si>
  <si>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</si>
  <si>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</si>
  <si>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</si>
  <si>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</si>
  <si>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</si>
  <si>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</si>
  <si>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</si>
  <si>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</si>
  <si>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</si>
  <si>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</si>
  <si>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</si>
  <si>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</si>
  <si>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</si>
  <si>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</si>
  <si>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</si>
  <si>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</si>
  <si>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</si>
  <si>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</si>
  <si>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</si>
  <si>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</si>
  <si>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</si>
  <si>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</si>
  <si>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</si>
  <si>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</si>
  <si>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</si>
  <si>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</si>
  <si>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</si>
  <si>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</si>
  <si>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</si>
  <si>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</si>
  <si>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</si>
  <si>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</si>
  <si>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</si>
  <si>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</si>
  <si>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</si>
  <si>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</si>
  <si>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</si>
  <si>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</si>
  <si>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</si>
  <si>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</si>
  <si>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</si>
  <si>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</si>
  <si>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</si>
  <si>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</si>
  <si>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</si>
  <si>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</si>
  <si>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</si>
  <si>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</si>
  <si>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</si>
  <si>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</si>
  <si>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</si>
  <si>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</si>
  <si>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</si>
  <si>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</si>
  <si>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</si>
  <si>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</si>
  <si>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</si>
  <si>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</si>
  <si>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</si>
  <si>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</si>
  <si>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</si>
  <si>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</si>
  <si>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</si>
  <si>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</si>
  <si>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</si>
  <si>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</si>
  <si>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</si>
  <si>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</si>
  <si>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</si>
  <si>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</si>
  <si>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</si>
  <si>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</si>
  <si>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</si>
  <si>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</si>
  <si>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</si>
  <si>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</si>
  <si>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</si>
  <si>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</si>
  <si>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</si>
  <si>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</si>
  <si>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</si>
  <si>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</si>
  <si>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</si>
  <si>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</si>
  <si>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</si>
  <si>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</si>
  <si>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</si>
  <si>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</si>
  <si>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</si>
  <si>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</si>
  <si>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</si>
  <si>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</si>
  <si>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</si>
  <si>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</si>
  <si>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</si>
  <si>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</si>
  <si>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</si>
  <si>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</si>
  <si>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</si>
  <si>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</si>
  <si>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</si>
  <si>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</si>
  <si>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</si>
  <si>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</si>
  <si>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</si>
  <si>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</si>
  <si>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</si>
  <si>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</si>
  <si>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</si>
  <si>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</si>
  <si>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</si>
  <si>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</si>
  <si>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</si>
  <si>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</si>
  <si>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</si>
  <si>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</si>
  <si>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</si>
  <si>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</si>
  <si>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</si>
  <si>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</si>
  <si>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</si>
  <si>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</si>
  <si>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</si>
  <si>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</si>
  <si>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</si>
  <si>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</si>
  <si>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</si>
  <si>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</si>
  <si>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</si>
  <si>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</si>
  <si>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</si>
  <si>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</si>
  <si>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</si>
  <si>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</si>
  <si>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</si>
  <si>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</si>
  <si>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</si>
  <si>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</si>
  <si>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</si>
  <si>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</si>
  <si>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</si>
  <si>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</si>
  <si>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</si>
  <si>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</si>
  <si>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</si>
  <si>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</si>
  <si>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</si>
  <si>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</si>
  <si>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</si>
  <si>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</si>
  <si>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</si>
  <si>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</si>
  <si>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</si>
  <si>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</si>
  <si>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</si>
  <si>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</si>
  <si>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</si>
  <si>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</si>
  <si>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</si>
  <si>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</si>
  <si>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</si>
  <si>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</si>
  <si>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</si>
  <si>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</si>
  <si>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</si>
  <si>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</si>
  <si>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</si>
  <si>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</si>
  <si>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</si>
  <si>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</si>
  <si>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</si>
  <si>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</si>
  <si>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</si>
  <si>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</si>
  <si>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</si>
  <si>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</si>
  <si>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</si>
  <si>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</si>
  <si>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</si>
  <si>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</si>
  <si>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</si>
  <si>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</si>
  <si>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</si>
  <si>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</si>
  <si>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</si>
  <si>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</si>
  <si>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</si>
  <si>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</si>
  <si>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</si>
  <si>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</si>
  <si>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</si>
  <si>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</si>
  <si>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</si>
  <si>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</si>
  <si>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</si>
  <si>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</si>
  <si>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</si>
  <si>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</si>
  <si>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</si>
  <si>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</si>
  <si>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</si>
  <si>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</si>
  <si>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</si>
  <si>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</si>
  <si>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</si>
  <si>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</si>
  <si>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</si>
  <si>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</si>
  <si>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</si>
  <si>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</si>
  <si>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</si>
  <si>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</si>
  <si>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</si>
  <si>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</si>
  <si>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</si>
  <si>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</si>
  <si>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</si>
  <si>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</si>
  <si>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</si>
  <si>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</si>
  <si>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</si>
  <si>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</si>
  <si>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</si>
  <si>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</si>
  <si>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</si>
  <si>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</si>
  <si>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</si>
  <si>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</si>
  <si>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</si>
  <si>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</si>
  <si>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</si>
  <si>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</si>
  <si>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</si>
  <si>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</si>
  <si>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</si>
  <si>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</si>
  <si>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</si>
  <si>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</si>
  <si>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</si>
  <si>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</si>
  <si>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</si>
  <si>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</si>
  <si>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</si>
  <si>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</si>
  <si>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</si>
  <si>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</si>
  <si>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</si>
  <si>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</si>
  <si>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</si>
  <si>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</si>
  <si>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</si>
  <si>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</si>
  <si>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</si>
  <si>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</si>
  <si>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</si>
  <si>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</si>
  <si>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</si>
  <si>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</si>
  <si>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</si>
  <si>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</si>
  <si>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</si>
  <si>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</si>
  <si>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</si>
  <si>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</si>
  <si>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</si>
  <si>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</si>
  <si>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</si>
  <si>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</si>
  <si>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</si>
  <si>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</si>
  <si>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</si>
  <si>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</si>
  <si>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</si>
  <si>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</si>
  <si>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</si>
  <si>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</si>
  <si>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</si>
  <si>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</si>
  <si>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</si>
  <si>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</si>
  <si>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</si>
  <si>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</si>
  <si>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</si>
  <si>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</si>
  <si>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</si>
  <si>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</si>
  <si>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</si>
  <si>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</si>
  <si>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</si>
  <si>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</si>
  <si>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</si>
  <si>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</si>
  <si>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</si>
  <si>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</si>
  <si>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</si>
  <si>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</si>
  <si>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</si>
  <si>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</si>
  <si>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</si>
  <si>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</si>
  <si>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</si>
  <si>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</si>
  <si>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</si>
  <si>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</si>
  <si>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</si>
  <si>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</si>
  <si>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</si>
  <si>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</si>
  <si>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</si>
  <si>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</si>
  <si>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</si>
  <si>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</si>
  <si>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</si>
  <si>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</si>
  <si>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</si>
  <si>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</si>
  <si>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</si>
  <si>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</si>
  <si>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</si>
  <si>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</si>
  <si>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</si>
  <si>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</si>
  <si>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</si>
  <si>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</si>
  <si>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</si>
  <si>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</si>
  <si>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</si>
  <si>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</si>
  <si>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</si>
  <si>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</si>
  <si>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</si>
  <si>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</si>
  <si>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</si>
  <si>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</si>
  <si>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</si>
  <si>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</si>
  <si>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</si>
  <si>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</si>
  <si>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</si>
  <si>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</si>
  <si>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</si>
  <si>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</si>
  <si>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</si>
  <si>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</si>
  <si>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</si>
  <si>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</si>
  <si>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</si>
  <si>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</si>
  <si>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</si>
  <si>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</si>
  <si>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</si>
  <si>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</si>
  <si>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</si>
  <si>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</si>
  <si>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</si>
  <si>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</si>
  <si>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</si>
  <si>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</si>
  <si>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</si>
  <si>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</si>
  <si>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</si>
  <si>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</si>
  <si>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</si>
  <si>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</si>
  <si>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</si>
  <si>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</si>
  <si>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</si>
  <si>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</si>
  <si>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</si>
  <si>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</si>
  <si>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</si>
  <si>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</si>
  <si>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</si>
  <si>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</si>
  <si>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</si>
  <si>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</si>
  <si>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</si>
  <si>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</si>
  <si>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</si>
  <si>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</si>
  <si>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</si>
  <si>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</si>
  <si>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</si>
  <si>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</si>
  <si>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</si>
  <si>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</si>
  <si>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</si>
  <si>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</si>
  <si>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</si>
  <si>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</si>
  <si>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</si>
  <si>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</si>
  <si>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</si>
  <si>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</si>
  <si>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</si>
  <si>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</si>
  <si>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</si>
  <si>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</si>
  <si>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</si>
  <si>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</si>
  <si>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</si>
  <si>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</si>
  <si>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</si>
  <si>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</si>
  <si>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</si>
  <si>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</si>
  <si>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</si>
  <si>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</si>
  <si>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</si>
  <si>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</si>
  <si>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</si>
  <si>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</si>
  <si>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</si>
  <si>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</si>
  <si>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</si>
  <si>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</si>
  <si>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</si>
  <si>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</si>
  <si>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</si>
  <si>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</si>
  <si>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</si>
  <si>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</si>
  <si>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</si>
  <si>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</si>
  <si>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</si>
  <si>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</si>
  <si>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</si>
  <si>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</si>
  <si>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</si>
  <si>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</si>
  <si>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</si>
  <si>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</si>
  <si>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</si>
  <si>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</si>
  <si>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</si>
  <si>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</si>
  <si>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</si>
  <si>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</si>
  <si>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</si>
  <si>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</si>
  <si>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</si>
  <si>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</si>
  <si>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</si>
  <si>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</si>
  <si>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</si>
  <si>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</si>
  <si>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</si>
  <si>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</si>
  <si>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</si>
  <si>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</si>
  <si>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</si>
  <si>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</si>
  <si>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</si>
  <si>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</si>
  <si>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</si>
  <si>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</si>
  <si>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</si>
  <si>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</si>
  <si>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</si>
  <si>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</si>
  <si>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</si>
  <si>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</si>
  <si>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</si>
  <si>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</si>
  <si>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</si>
  <si>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</si>
  <si>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</si>
  <si>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</si>
  <si>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</si>
  <si>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</si>
  <si>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</si>
  <si>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</si>
  <si>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</si>
  <si>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</si>
  <si>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</si>
  <si>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</si>
  <si>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</si>
  <si>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</si>
  <si>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</si>
  <si>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</si>
  <si>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</si>
  <si>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</si>
  <si>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</si>
  <si>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</si>
  <si>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</si>
  <si>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</si>
  <si>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</si>
  <si>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</si>
  <si>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</si>
  <si>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</si>
  <si>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</si>
  <si>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</si>
  <si>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</si>
  <si>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</si>
  <si>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</si>
  <si>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</si>
  <si>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</si>
  <si>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</si>
  <si>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</si>
  <si>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</si>
  <si>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</si>
  <si>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</si>
  <si>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</si>
  <si>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</si>
  <si>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</si>
  <si>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</si>
  <si>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</si>
  <si>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</si>
  <si>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</si>
  <si>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</si>
  <si>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</si>
  <si>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</si>
  <si>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</si>
  <si>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</si>
  <si>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</si>
  <si>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</si>
  <si>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</si>
  <si>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</si>
  <si>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</si>
  <si>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</si>
  <si>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</si>
  <si>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</si>
  <si>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</si>
  <si>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</si>
  <si>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</si>
  <si>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</si>
  <si>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</si>
  <si>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</si>
  <si>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</si>
  <si>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</si>
  <si>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</si>
  <si>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</si>
  <si>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</si>
  <si>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</si>
  <si>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</si>
  <si>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</si>
  <si>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</si>
  <si>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</si>
  <si>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</si>
  <si>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</si>
  <si>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</si>
  <si>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</si>
  <si>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</si>
  <si>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</si>
  <si>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</si>
  <si>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</si>
  <si>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</si>
  <si>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</si>
  <si>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</si>
  <si>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</si>
  <si>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</si>
  <si>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</si>
  <si>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</si>
  <si>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</si>
  <si>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</si>
  <si>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</si>
  <si>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</si>
  <si>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</si>
  <si>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</si>
  <si>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</si>
  <si>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</si>
  <si>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</si>
  <si>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</si>
  <si>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</si>
  <si>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</si>
  <si>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</si>
  <si>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</si>
  <si>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</si>
  <si>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</si>
  <si>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</si>
  <si>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</si>
  <si>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</si>
  <si>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</si>
  <si>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</si>
  <si>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</si>
  <si>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</si>
  <si>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</si>
  <si>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</si>
  <si>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</si>
  <si>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</si>
  <si>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</si>
  <si>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</si>
  <si>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</si>
  <si>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</si>
  <si>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</si>
  <si>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</si>
  <si>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</si>
  <si>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</si>
  <si>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</si>
  <si>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</si>
  <si>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</si>
  <si>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</si>
  <si>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</si>
  <si>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</si>
  <si>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</si>
  <si>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</si>
  <si>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</si>
  <si>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</si>
  <si>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</si>
  <si>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</si>
  <si>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</si>
  <si>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</si>
  <si>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</si>
  <si>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</si>
  <si>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</si>
  <si>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</si>
  <si>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</si>
  <si>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</si>
  <si>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</si>
  <si>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</si>
  <si>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</si>
  <si>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</si>
  <si>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</si>
  <si>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</si>
  <si>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</si>
  <si>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</si>
  <si>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</si>
  <si>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</si>
  <si>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</si>
  <si>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</si>
  <si>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</si>
  <si>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</si>
  <si>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</si>
  <si>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</si>
  <si>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</si>
  <si>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</si>
  <si>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</si>
  <si>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</si>
  <si>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</si>
  <si>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</si>
  <si>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</si>
  <si>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</si>
  <si>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</si>
  <si>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</si>
  <si>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</si>
  <si>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</si>
  <si>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</si>
  <si>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</si>
  <si>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</si>
  <si>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</si>
  <si>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</si>
  <si>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</si>
  <si>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</si>
  <si>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</si>
  <si>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</si>
  <si>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</si>
  <si>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</si>
  <si>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</si>
  <si>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</si>
  <si>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</si>
  <si>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</si>
  <si>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</si>
  <si>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</si>
  <si>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</si>
  <si>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</si>
  <si>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</si>
  <si>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</si>
  <si>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</si>
  <si>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</si>
  <si>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</si>
  <si>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</si>
  <si>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</si>
  <si>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</si>
  <si>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</si>
  <si>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</si>
  <si>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</si>
  <si>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</si>
  <si>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</si>
  <si>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</si>
  <si>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</si>
  <si>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</si>
  <si>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</si>
  <si>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</si>
  <si>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</si>
  <si>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</si>
  <si>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</si>
  <si>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</si>
  <si>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</si>
  <si>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</si>
  <si>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</si>
  <si>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</si>
  <si>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</si>
  <si>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</si>
  <si>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</si>
  <si>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</si>
  <si>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</si>
  <si>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</si>
  <si>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</si>
  <si>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</si>
  <si>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</si>
  <si>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</si>
  <si>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</si>
  <si>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</si>
  <si>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</si>
  <si>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</si>
  <si>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</si>
  <si>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</si>
  <si>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</si>
  <si>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</si>
  <si>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</si>
  <si>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</si>
  <si>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</si>
  <si>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</si>
  <si>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</si>
  <si>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</si>
  <si>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</si>
  <si>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</si>
  <si>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</si>
  <si>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</si>
  <si>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</si>
  <si>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</si>
  <si>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</si>
  <si>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</si>
  <si>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</si>
  <si>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</si>
  <si>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</si>
  <si>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</si>
  <si>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</si>
  <si>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</si>
  <si>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</si>
  <si>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</si>
  <si>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</si>
  <si>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</si>
  <si>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</si>
  <si>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</si>
  <si>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</si>
  <si>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</si>
  <si>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</si>
  <si>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</si>
  <si>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</si>
  <si>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</si>
  <si>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</si>
  <si>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</si>
  <si>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</si>
  <si>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</si>
  <si>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</si>
  <si>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</si>
  <si>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</si>
  <si>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</si>
  <si>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</si>
  <si>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</si>
  <si>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</si>
  <si>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</si>
  <si>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</si>
  <si>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</si>
  <si>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</si>
  <si>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</si>
  <si>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</si>
  <si>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</si>
  <si>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</si>
  <si>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</si>
  <si>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</si>
  <si>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</si>
  <si>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</si>
  <si>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</si>
  <si>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</si>
  <si>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</si>
  <si>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</si>
  <si>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</si>
  <si>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</si>
  <si>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</si>
  <si>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</si>
  <si>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</si>
  <si>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</si>
  <si>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</si>
  <si>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</si>
  <si>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</si>
  <si>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</si>
  <si>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</si>
  <si>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</si>
  <si>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</si>
  <si>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</si>
  <si>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</si>
  <si>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</si>
  <si>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</si>
  <si>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</si>
  <si>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</si>
  <si>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</si>
  <si>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</si>
  <si>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</si>
  <si>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</si>
  <si>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</si>
  <si>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</si>
  <si>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</si>
  <si>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</si>
  <si>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</si>
  <si>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</si>
  <si>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</si>
  <si>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</si>
  <si>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</si>
  <si>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</si>
  <si>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</si>
  <si>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</si>
  <si>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</si>
  <si>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</si>
  <si>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</si>
  <si>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</si>
  <si>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</si>
  <si>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</si>
  <si>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</si>
  <si>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</si>
  <si>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</si>
  <si>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</si>
  <si>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</si>
  <si>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</si>
  <si>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</si>
  <si>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</si>
  <si>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</si>
  <si>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</si>
  <si>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</si>
  <si>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</si>
  <si>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</si>
  <si>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</si>
  <si>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</si>
  <si>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</si>
  <si>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</si>
  <si>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</si>
  <si>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</si>
  <si>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</si>
  <si>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</si>
  <si>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</si>
  <si>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</si>
  <si>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</si>
  <si>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</si>
  <si>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</si>
  <si>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</si>
  <si>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</si>
  <si>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</si>
  <si>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</si>
  <si>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</si>
  <si>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</si>
  <si>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</si>
  <si>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</si>
  <si>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</si>
  <si>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</si>
  <si>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</si>
  <si>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</si>
  <si>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</si>
  <si>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</si>
  <si>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</si>
  <si>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</si>
  <si>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</si>
  <si>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</si>
  <si>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</si>
  <si>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</si>
  <si>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</si>
  <si>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</si>
  <si>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</si>
  <si>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</si>
  <si>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</si>
  <si>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</si>
  <si>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</si>
  <si>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</si>
  <si>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</si>
  <si>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</si>
  <si>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</si>
  <si>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</si>
  <si>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</si>
  <si>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</si>
  <si>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</si>
  <si>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</si>
  <si>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</si>
  <si>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</si>
  <si>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</si>
  <si>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</si>
  <si>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</si>
  <si>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</si>
  <si>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</si>
  <si>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</si>
  <si>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</si>
  <si>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</si>
  <si>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</si>
  <si>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</si>
  <si>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</si>
  <si>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</si>
  <si>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</si>
  <si>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</si>
  <si>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</si>
  <si>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</si>
  <si>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</si>
  <si>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</si>
  <si>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</si>
  <si>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</si>
  <si>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</si>
  <si>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</si>
  <si>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</si>
  <si>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</si>
  <si>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</si>
  <si>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</si>
  <si>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</si>
  <si>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</si>
  <si>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</si>
  <si>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</si>
  <si>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</si>
  <si>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</si>
  <si>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</si>
  <si>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</si>
  <si>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</si>
  <si>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</si>
  <si>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</si>
  <si>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</si>
  <si>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</si>
  <si>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</si>
  <si>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</si>
  <si>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</si>
  <si>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</si>
  <si>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</si>
  <si>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</si>
  <si>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</si>
  <si>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</si>
  <si>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</si>
  <si>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</si>
  <si>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</si>
  <si>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</si>
  <si>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</si>
  <si>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</si>
  <si>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</si>
  <si>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</si>
  <si>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</si>
  <si>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</si>
  <si>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</si>
  <si>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</si>
  <si>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</si>
  <si>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</si>
  <si>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</si>
  <si>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</si>
  <si>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</si>
  <si>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</si>
  <si>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</si>
  <si>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</si>
  <si>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</si>
  <si>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</si>
  <si>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</si>
  <si>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</si>
  <si>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</si>
  <si>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</si>
  <si>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</si>
  <si>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</si>
  <si>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</si>
  <si>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</si>
  <si>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</si>
  <si>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</si>
  <si>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</si>
  <si>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</si>
  <si>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</si>
  <si>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</si>
  <si>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</si>
  <si>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</si>
  <si>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</si>
  <si>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</si>
  <si>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</si>
  <si>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</si>
  <si>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</si>
  <si>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</si>
  <si>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</si>
  <si>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</si>
  <si>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</si>
  <si>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</si>
  <si>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</si>
  <si>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</si>
  <si>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</si>
  <si>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</si>
  <si>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</si>
  <si>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</si>
  <si>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</si>
  <si>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</si>
  <si>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</si>
  <si>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</si>
  <si>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</si>
  <si>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</si>
  <si>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</si>
  <si>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</si>
  <si>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</si>
  <si>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</si>
  <si>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</si>
  <si>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</si>
  <si>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</si>
  <si>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</si>
  <si>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</si>
  <si>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</si>
  <si>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</si>
  <si>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</si>
  <si>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</si>
  <si>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</si>
  <si>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</si>
  <si>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</si>
  <si>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</si>
  <si>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</si>
  <si>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</si>
  <si>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</si>
  <si>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</si>
  <si>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</si>
  <si>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</si>
  <si>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</si>
  <si>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</si>
  <si>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</si>
  <si>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</si>
  <si>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</si>
  <si>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</si>
  <si>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</si>
  <si>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</si>
  <si>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</si>
  <si>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</si>
  <si>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</si>
  <si>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</si>
  <si>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</si>
  <si>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</si>
  <si>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</si>
  <si>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</si>
  <si>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</si>
  <si>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</si>
  <si>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</si>
  <si>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</si>
  <si>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</si>
  <si>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</si>
  <si>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</si>
  <si>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</si>
  <si>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</si>
  <si>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</si>
  <si>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</si>
  <si>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</si>
  <si>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</si>
  <si>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</si>
  <si>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</si>
  <si>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</si>
  <si>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</si>
  <si>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</si>
  <si>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</si>
  <si>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</si>
  <si>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</si>
  <si>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</si>
  <si>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</si>
  <si>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</si>
  <si>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</si>
  <si>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</si>
  <si>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</si>
  <si>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</si>
  <si>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</si>
  <si>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</si>
  <si>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</si>
  <si>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</si>
  <si>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</si>
  <si>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</si>
  <si>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</si>
  <si>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</si>
  <si>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</si>
  <si>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</si>
  <si>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</si>
  <si>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</si>
  <si>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</si>
  <si>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</si>
  <si>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</si>
  <si>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</si>
  <si>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</si>
  <si>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</si>
  <si>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</si>
  <si>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</si>
  <si>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</si>
  <si>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</si>
  <si>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</si>
  <si>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</si>
  <si>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</si>
  <si>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</si>
  <si>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</si>
  <si>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</si>
  <si>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</si>
  <si>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</si>
  <si>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</si>
  <si>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</si>
  <si>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</si>
  <si>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</si>
  <si>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</si>
  <si>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</si>
  <si>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</si>
  <si>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</si>
  <si>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</si>
  <si>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</si>
  <si>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</si>
  <si>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</si>
  <si>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</si>
  <si>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</si>
  <si>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</si>
  <si>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</si>
  <si>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</si>
  <si>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</si>
  <si>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</si>
  <si>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</si>
  <si>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</si>
  <si>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</si>
  <si>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</si>
  <si>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</si>
  <si>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</si>
  <si>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</si>
  <si>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</si>
  <si>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</si>
  <si>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</si>
  <si>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</si>
  <si>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</si>
  <si>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</si>
  <si>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</si>
  <si>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</si>
  <si>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</si>
  <si>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</si>
  <si>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</si>
  <si>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</si>
  <si>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</si>
  <si>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</si>
  <si>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</si>
  <si>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</si>
  <si>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</si>
  <si>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</si>
  <si>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</si>
  <si>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</si>
  <si>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</si>
  <si>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</si>
  <si>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</si>
  <si>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</si>
  <si>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</si>
  <si>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</si>
  <si>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</si>
  <si>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</si>
  <si>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</si>
  <si>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</si>
  <si>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</si>
  <si>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</si>
  <si>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</si>
  <si>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</si>
  <si>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</si>
  <si>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</si>
  <si>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</si>
  <si>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</si>
  <si>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</si>
  <si>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</si>
  <si>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</si>
  <si>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</si>
  <si>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</si>
  <si>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</si>
  <si>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</si>
  <si>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</si>
  <si>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</si>
  <si>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</si>
  <si>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</si>
  <si>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</si>
  <si>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</si>
  <si>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</si>
  <si>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</si>
  <si>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</si>
  <si>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</si>
  <si>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</si>
  <si>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</si>
  <si>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</si>
  <si>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</si>
  <si>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</si>
  <si>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</si>
  <si>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</si>
  <si>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</si>
  <si>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</si>
  <si>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</si>
  <si>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</si>
  <si>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</si>
  <si>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</si>
  <si>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</si>
  <si>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</si>
  <si>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</si>
  <si>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</si>
  <si>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</si>
  <si>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</si>
  <si>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</si>
  <si>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</si>
  <si>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</si>
  <si>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</si>
  <si>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</si>
  <si>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</si>
  <si>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</si>
  <si>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</si>
  <si>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</si>
  <si>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</si>
  <si>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</si>
  <si>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</si>
  <si>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</si>
  <si>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</si>
  <si>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</si>
  <si>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</si>
  <si>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</si>
  <si>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</si>
  <si>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</si>
  <si>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</si>
  <si>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</si>
  <si>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</si>
  <si>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</si>
  <si>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</si>
  <si>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</si>
  <si>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</si>
  <si>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</si>
  <si>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</si>
  <si>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</si>
  <si>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</si>
  <si>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</si>
  <si>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</si>
  <si>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</si>
  <si>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</si>
  <si>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</si>
  <si>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</si>
  <si>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</si>
  <si>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</si>
  <si>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</si>
  <si>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</si>
  <si>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</si>
  <si>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</si>
  <si>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</si>
  <si>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</si>
  <si>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</si>
  <si>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</si>
  <si>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</si>
  <si>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</si>
  <si>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</si>
  <si>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</si>
  <si>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</si>
  <si>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</si>
  <si>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</si>
  <si>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</si>
  <si>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</si>
  <si>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</si>
  <si>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</si>
  <si>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</si>
  <si>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</si>
  <si>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</si>
  <si>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</si>
  <si>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</si>
  <si>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</si>
  <si>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</si>
  <si>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</si>
  <si>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</si>
  <si>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</si>
  <si>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</si>
  <si>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</si>
  <si>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</si>
  <si>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</si>
  <si>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</si>
  <si>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</si>
  <si>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</si>
  <si>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</si>
  <si>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</si>
  <si>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</si>
  <si>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</si>
  <si>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</si>
  <si>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</si>
  <si>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</si>
  <si>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</si>
  <si>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</si>
  <si>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</si>
  <si>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</si>
  <si>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</si>
  <si>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</si>
  <si>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</si>
  <si>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</si>
  <si>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</si>
  <si>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</si>
  <si>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</si>
  <si>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</si>
  <si>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</si>
  <si>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</si>
  <si>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</si>
  <si>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</si>
  <si>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</si>
  <si>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</si>
  <si>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</si>
  <si>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</si>
  <si>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</si>
  <si>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</si>
  <si>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</si>
  <si>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</si>
  <si>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</si>
  <si>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</si>
  <si>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</si>
  <si>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</si>
  <si>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</si>
  <si>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</si>
  <si>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</si>
  <si>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</si>
  <si>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</si>
  <si>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</si>
  <si>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</si>
  <si>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</si>
  <si>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</si>
  <si>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</si>
  <si>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</si>
  <si>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</si>
  <si>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</si>
  <si>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</si>
  <si>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</si>
  <si>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</si>
  <si>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</si>
  <si>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</si>
  <si>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</si>
  <si>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</si>
  <si>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</si>
  <si>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</si>
  <si>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</si>
  <si>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</si>
  <si>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</si>
  <si>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</si>
  <si>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</si>
  <si>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</si>
  <si>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</si>
  <si>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</si>
  <si>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</si>
  <si>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</si>
  <si>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</si>
  <si>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</si>
  <si>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</si>
  <si>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</si>
  <si>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</si>
  <si>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</si>
  <si>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</si>
  <si>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</si>
  <si>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</si>
  <si>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</si>
  <si>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</si>
  <si>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</si>
  <si>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</si>
  <si>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</si>
  <si>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</si>
  <si>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</si>
  <si>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</si>
  <si>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</si>
  <si>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</si>
  <si>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</si>
  <si>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</si>
  <si>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</si>
  <si>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</si>
  <si>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</si>
  <si>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</si>
  <si>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</si>
  <si>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</si>
  <si>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</si>
  <si>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</si>
  <si>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</si>
  <si>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</si>
  <si>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</si>
  <si>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</si>
  <si>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</si>
  <si>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</si>
  <si>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</si>
  <si>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</si>
  <si>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</si>
  <si>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</si>
  <si>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</si>
  <si>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</si>
  <si>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</si>
  <si>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</si>
  <si>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</si>
  <si>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</si>
  <si>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</si>
  <si>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</si>
  <si>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</si>
  <si>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</si>
  <si>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</si>
  <si>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</si>
  <si>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</si>
  <si>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</si>
  <si>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</si>
  <si>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</si>
  <si>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</si>
  <si>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</si>
  <si>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</si>
  <si>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</si>
  <si>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</si>
  <si>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</si>
  <si>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</si>
  <si>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</si>
  <si>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</si>
  <si>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</si>
  <si>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</si>
  <si>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</si>
  <si>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</si>
  <si>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</si>
  <si>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</si>
  <si>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</si>
  <si>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</si>
  <si>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</si>
  <si>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</si>
  <si>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</si>
  <si>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</si>
  <si>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</si>
  <si>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</si>
  <si>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</si>
  <si>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</si>
  <si>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</si>
  <si>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</si>
  <si>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</si>
  <si>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</si>
  <si>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</si>
  <si>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</si>
  <si>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</si>
  <si>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</si>
  <si>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</si>
  <si>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</si>
  <si>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</si>
  <si>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</si>
  <si>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</si>
  <si>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</si>
  <si>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</si>
  <si>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</si>
  <si>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</si>
  <si>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</si>
  <si>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</si>
  <si>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</si>
  <si>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</si>
  <si>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</si>
  <si>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</si>
  <si>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</si>
  <si>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</si>
  <si>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</si>
  <si>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</si>
  <si>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</si>
  <si>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</si>
  <si>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</si>
  <si>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</si>
  <si>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</si>
  <si>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</si>
  <si>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</si>
  <si>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</si>
  <si>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</si>
  <si>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</si>
  <si>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</si>
  <si>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</si>
  <si>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</si>
  <si>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</si>
  <si>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</si>
  <si>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</si>
  <si>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</si>
  <si>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</si>
  <si>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</si>
  <si>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</si>
  <si>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</si>
  <si>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</si>
  <si>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</si>
  <si>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</si>
  <si>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</si>
  <si>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</si>
  <si>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</si>
  <si>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</si>
  <si>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</si>
  <si>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</si>
  <si>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</si>
  <si>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</si>
  <si>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</si>
  <si>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</si>
  <si>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</si>
  <si>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</si>
  <si>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</si>
  <si>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</si>
  <si>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</si>
  <si>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</si>
  <si>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</si>
  <si>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</si>
  <si>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</si>
  <si>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</si>
  <si>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</si>
  <si>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</si>
  <si>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</si>
  <si>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</si>
  <si>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</si>
  <si>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</si>
  <si>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</si>
  <si>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</si>
  <si>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</si>
  <si>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</si>
  <si>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</si>
  <si>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</si>
  <si>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</si>
  <si>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</si>
  <si>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</si>
  <si>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</si>
  <si>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</si>
  <si>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</si>
  <si>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</si>
  <si>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</si>
  <si>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</si>
  <si>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</si>
  <si>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</si>
  <si>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</si>
  <si>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</si>
  <si>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</si>
  <si>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</si>
  <si>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</si>
  <si>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</si>
  <si>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</si>
  <si>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</si>
  <si>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</si>
  <si>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</si>
  <si>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</si>
  <si>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</si>
  <si>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</si>
  <si>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</si>
  <si>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</si>
  <si>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</si>
  <si>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</si>
  <si>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</si>
  <si>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</si>
  <si>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</si>
  <si>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</si>
  <si>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</si>
  <si>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</si>
  <si>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</si>
  <si>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</si>
  <si>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</si>
  <si>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</si>
  <si>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</si>
  <si>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</si>
  <si>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</si>
  <si>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</si>
  <si>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</si>
  <si>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</si>
  <si>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</si>
  <si>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</si>
  <si>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</si>
  <si>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</si>
  <si>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</si>
  <si>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</si>
  <si>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</si>
  <si>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</si>
  <si>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</si>
  <si>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</si>
  <si>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</si>
  <si>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</si>
  <si>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</si>
  <si>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</si>
  <si>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</si>
  <si>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</si>
  <si>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</si>
  <si>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</si>
  <si>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</si>
  <si>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</si>
  <si>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</si>
  <si>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</si>
  <si>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</si>
  <si>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</si>
  <si>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</si>
  <si>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</si>
  <si>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</si>
  <si>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</si>
  <si>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</si>
  <si>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</si>
  <si>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</si>
  <si>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</si>
  <si>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</si>
  <si>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</si>
  <si>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</si>
  <si>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</si>
  <si>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</si>
  <si>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</si>
  <si>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</si>
  <si>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</si>
  <si>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</si>
  <si>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</si>
  <si>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</si>
  <si>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</si>
  <si>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</si>
  <si>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</si>
  <si>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</si>
  <si>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</si>
  <si>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</si>
  <si>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</si>
  <si>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</si>
  <si>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</si>
  <si>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</si>
  <si>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</si>
  <si>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</si>
  <si>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</si>
  <si>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</si>
  <si>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</si>
  <si>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</si>
  <si>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</si>
  <si>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</si>
  <si>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</si>
  <si>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</si>
  <si>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</si>
  <si>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</si>
  <si>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</si>
  <si>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</si>
  <si>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</si>
  <si>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</si>
  <si>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</si>
  <si>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</si>
  <si>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</si>
  <si>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</si>
  <si>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</si>
  <si>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</si>
  <si>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</si>
  <si>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</si>
  <si>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</si>
  <si>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</si>
  <si>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</si>
  <si>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</si>
  <si>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</si>
  <si>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</si>
  <si>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</si>
  <si>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</si>
  <si>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</si>
  <si>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</si>
  <si>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</si>
  <si>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</si>
  <si>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</si>
  <si>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</si>
  <si>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</si>
  <si>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</si>
  <si>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</si>
  <si>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</si>
  <si>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</si>
  <si>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</si>
  <si>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</si>
  <si>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</si>
  <si>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</si>
  <si>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</si>
  <si>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</si>
  <si>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</si>
  <si>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</si>
  <si>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</si>
  <si>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</si>
  <si>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</si>
  <si>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</si>
  <si>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</si>
  <si>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</si>
  <si>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</si>
  <si>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</si>
  <si>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</si>
  <si>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</si>
  <si>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</si>
  <si>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</si>
  <si>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</si>
  <si>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</si>
  <si>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</si>
  <si>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</si>
  <si>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</si>
  <si>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</si>
  <si>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</si>
  <si>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</si>
  <si>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</si>
  <si>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</si>
  <si>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</si>
  <si>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</si>
  <si>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</si>
  <si>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</si>
  <si>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</si>
  <si>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</si>
  <si>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</si>
  <si>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</si>
  <si>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</si>
  <si>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</si>
  <si>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</si>
  <si>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</si>
  <si>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</si>
  <si>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</si>
  <si>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</si>
  <si>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</si>
  <si>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</si>
  <si>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</si>
  <si>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</si>
  <si>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</si>
  <si>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</si>
  <si>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</si>
  <si>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</si>
  <si>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</si>
  <si>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</si>
  <si>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</si>
  <si>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</si>
  <si>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</si>
  <si>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</si>
  <si>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</si>
  <si>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</si>
  <si>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</si>
  <si>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</si>
  <si>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</si>
  <si>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</si>
  <si>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</si>
  <si>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</si>
  <si>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</si>
  <si>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</si>
  <si>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</si>
  <si>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</si>
  <si>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</si>
  <si>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</si>
  <si>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</si>
  <si>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</si>
  <si>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</si>
  <si>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</si>
  <si>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</si>
  <si>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</si>
  <si>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</si>
  <si>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</si>
  <si>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</si>
  <si>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</si>
  <si>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</si>
  <si>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</si>
  <si>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</si>
  <si>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</si>
  <si>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</si>
  <si>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</si>
  <si>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</si>
  <si>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</si>
  <si>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</si>
  <si>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</si>
  <si>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</si>
  <si>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</si>
  <si>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</si>
  <si>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</si>
  <si>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</si>
  <si>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</si>
  <si>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</si>
  <si>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</si>
  <si>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</si>
  <si>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</si>
  <si>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</si>
  <si>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</si>
  <si>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</si>
  <si>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</si>
  <si>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</si>
  <si>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</si>
  <si>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</si>
  <si>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</si>
  <si>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</si>
  <si>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</si>
  <si>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</si>
  <si>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</si>
  <si>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</si>
  <si>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</si>
  <si>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</si>
  <si>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</si>
  <si>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</si>
  <si>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</si>
  <si>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</si>
  <si>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</si>
  <si>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</si>
  <si>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</si>
  <si>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</si>
  <si>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</si>
  <si>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</si>
  <si>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</si>
  <si>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</si>
  <si>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</si>
  <si>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</si>
  <si>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</si>
  <si>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</si>
  <si>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</si>
  <si>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</si>
  <si>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</si>
  <si>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</si>
  <si>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</si>
  <si>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</si>
  <si>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</si>
  <si>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</si>
  <si>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</si>
  <si>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</si>
  <si>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</si>
  <si>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</si>
  <si>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</si>
  <si>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</si>
  <si>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</si>
  <si>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</si>
  <si>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</si>
  <si>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</si>
  <si>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</si>
  <si>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</si>
  <si>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</si>
  <si>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</si>
  <si>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</si>
  <si>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</si>
  <si>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</si>
  <si>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</si>
  <si>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</si>
  <si>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</si>
  <si>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</si>
  <si>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</si>
  <si>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</si>
  <si>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</si>
  <si>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</si>
  <si>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</si>
  <si>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</si>
  <si>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</si>
  <si>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</si>
  <si>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</si>
  <si>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</si>
  <si>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</si>
  <si>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</si>
  <si>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</si>
  <si>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</si>
  <si>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</si>
  <si>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</si>
  <si>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</si>
  <si>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</si>
  <si>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</si>
  <si>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</si>
  <si>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</si>
  <si>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</si>
  <si>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</si>
  <si>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</si>
  <si>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</si>
  <si>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</si>
  <si>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</si>
  <si>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</si>
  <si>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</si>
  <si>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</si>
  <si>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</si>
  <si>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</si>
  <si>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</si>
  <si>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</si>
  <si>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</si>
  <si>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</si>
  <si>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</si>
  <si>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</si>
  <si>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</si>
  <si>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</si>
  <si>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</si>
  <si>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</si>
  <si>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</si>
  <si>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</si>
  <si>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</si>
  <si>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</si>
  <si>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</si>
  <si>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</si>
  <si>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</si>
  <si>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</si>
  <si>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</si>
  <si>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</si>
  <si>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</si>
  <si>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</si>
  <si>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</si>
  <si>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</si>
  <si>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</si>
  <si>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</si>
  <si>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</si>
  <si>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</si>
  <si>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</si>
  <si>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</si>
  <si>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</si>
  <si>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</si>
  <si>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</si>
  <si>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</si>
  <si>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</si>
  <si>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</si>
  <si>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</si>
  <si>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</si>
  <si>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</si>
  <si>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</si>
  <si>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</si>
  <si>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</si>
  <si>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</si>
  <si>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</si>
  <si>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</si>
  <si>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</si>
  <si>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</si>
  <si>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</si>
  <si>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</si>
  <si>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</si>
  <si>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</si>
  <si>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</si>
  <si>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</si>
  <si>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</si>
  <si>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</si>
  <si>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</si>
  <si>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</si>
  <si>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</si>
  <si>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</si>
  <si>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</si>
  <si>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</si>
  <si>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</si>
  <si>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</si>
  <si>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</si>
  <si>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</si>
  <si>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</si>
  <si>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</si>
  <si>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</si>
  <si>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</si>
  <si>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</si>
  <si>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</si>
  <si>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</si>
  <si>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</si>
  <si>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</si>
  <si>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</si>
  <si>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</si>
  <si>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</si>
  <si>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</si>
  <si>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</si>
  <si>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</si>
  <si>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</si>
  <si>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</si>
  <si>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</si>
  <si>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</si>
  <si>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</si>
  <si>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</si>
  <si>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</si>
  <si>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</si>
  <si>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</si>
  <si>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</si>
  <si>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</si>
  <si>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</si>
  <si>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</si>
  <si>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</si>
  <si>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</si>
  <si>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</si>
  <si>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</si>
  <si>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</si>
  <si>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</si>
  <si>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</si>
  <si>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</si>
  <si>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</si>
  <si>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</si>
  <si>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</si>
  <si>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</si>
  <si>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</si>
  <si>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</si>
  <si>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</si>
  <si>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</si>
  <si>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</si>
  <si>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</si>
  <si>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</si>
  <si>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</si>
  <si>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</si>
  <si>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</si>
  <si>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</si>
  <si>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</si>
  <si>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</si>
  <si>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</si>
  <si>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</si>
  <si>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</si>
  <si>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</si>
  <si>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</si>
  <si>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</si>
  <si>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</si>
  <si>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</si>
  <si>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</si>
  <si>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</si>
  <si>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</si>
  <si>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</si>
  <si>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</si>
  <si>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</si>
  <si>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</si>
  <si>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</si>
  <si>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</si>
  <si>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</si>
  <si>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</si>
  <si>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</si>
  <si>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</si>
  <si>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</si>
  <si>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</si>
  <si>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</si>
  <si>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</si>
  <si>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</si>
  <si>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</si>
  <si>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</si>
  <si>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</si>
  <si>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</si>
  <si>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</si>
  <si>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</si>
  <si>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</si>
  <si>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</si>
  <si>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</si>
  <si>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</si>
  <si>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</si>
  <si>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</si>
  <si>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</si>
  <si>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</si>
  <si>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</si>
  <si>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</si>
  <si>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</si>
  <si>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</si>
  <si>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</si>
  <si>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</si>
  <si>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</si>
  <si>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</si>
  <si>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</si>
  <si>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</si>
  <si>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</si>
  <si>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</si>
  <si>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</si>
  <si>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</si>
  <si>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</si>
  <si>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</si>
  <si>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</si>
  <si>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</si>
  <si>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</si>
  <si>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</si>
  <si>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</si>
  <si>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</si>
  <si>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</si>
  <si>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</si>
  <si>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</si>
  <si>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</si>
  <si>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</si>
  <si>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</si>
  <si>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</si>
  <si>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</si>
  <si>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</si>
  <si>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</si>
  <si>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</si>
  <si>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</si>
  <si>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</si>
  <si>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</si>
  <si>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</si>
  <si>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</si>
  <si>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</si>
  <si>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</si>
  <si>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</si>
  <si>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</si>
  <si>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</si>
  <si>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</si>
  <si>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</si>
  <si>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</si>
  <si>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</si>
  <si>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</si>
  <si>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</si>
  <si>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</si>
  <si>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</si>
  <si>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</si>
  <si>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</si>
  <si>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</si>
  <si>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</si>
  <si>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</si>
  <si>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</si>
  <si>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</si>
  <si>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</si>
  <si>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</si>
  <si>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</si>
  <si>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</si>
  <si>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</si>
  <si>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</si>
  <si>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</si>
  <si>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</si>
  <si>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</si>
  <si>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</si>
  <si>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</si>
  <si>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</si>
  <si>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</si>
  <si>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</si>
  <si>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</si>
  <si>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</si>
  <si>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</si>
  <si>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</si>
  <si>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</si>
  <si>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</si>
  <si>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</si>
  <si>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</si>
  <si>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</si>
  <si>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</si>
  <si>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</si>
  <si>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</si>
  <si>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</si>
  <si>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</si>
  <si>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</si>
  <si>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</si>
  <si>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</si>
  <si>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</si>
  <si>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</si>
  <si>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</si>
  <si>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</si>
  <si>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</si>
  <si>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</si>
  <si>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</si>
  <si>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</si>
  <si>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</si>
  <si>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</si>
  <si>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</si>
  <si>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</si>
  <si>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</si>
  <si>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</si>
  <si>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</si>
  <si>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</si>
  <si>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</si>
  <si>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</si>
  <si>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</si>
  <si>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</si>
  <si>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</si>
  <si>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</si>
  <si>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</si>
  <si>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</si>
  <si>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</si>
  <si>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</si>
  <si>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</si>
  <si>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</si>
  <si>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</si>
  <si>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</si>
  <si>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</si>
  <si>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</si>
  <si>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</si>
  <si>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</si>
  <si>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</si>
  <si>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</si>
  <si>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</si>
  <si>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</si>
  <si>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</si>
  <si>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</si>
  <si>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</si>
  <si>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</si>
  <si>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</si>
  <si>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</si>
  <si>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</si>
  <si>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</si>
  <si>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</si>
  <si>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</si>
  <si>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</si>
  <si>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</si>
  <si>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</si>
  <si>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</si>
  <si>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</si>
  <si>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</si>
  <si>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</si>
  <si>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</si>
  <si>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</si>
  <si>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</si>
  <si>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</si>
  <si>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</si>
  <si>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</si>
  <si>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</si>
  <si>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</si>
  <si>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</si>
  <si>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</si>
  <si>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</si>
  <si>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</si>
  <si>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</si>
  <si>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</si>
  <si>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</si>
  <si>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</si>
  <si>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</si>
  <si>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</si>
  <si>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</si>
  <si>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</si>
  <si>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</si>
  <si>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</si>
  <si>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</si>
  <si>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</si>
  <si>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</si>
  <si>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</si>
  <si>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</si>
  <si>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</si>
  <si>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</si>
  <si>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</si>
  <si>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</si>
  <si>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</si>
  <si>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</si>
  <si>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</si>
  <si>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</si>
  <si>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</si>
  <si>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</si>
  <si>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</si>
  <si>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</si>
  <si>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</si>
  <si>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</si>
  <si>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</si>
  <si>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</si>
  <si>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</si>
  <si>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</si>
  <si>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</si>
  <si>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</si>
  <si>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</si>
  <si>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</si>
  <si>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</si>
  <si>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</si>
  <si>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</si>
  <si>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</si>
  <si>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</si>
  <si>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</si>
  <si>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</si>
  <si>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</si>
  <si>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</si>
  <si>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</si>
  <si>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</si>
  <si>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</si>
  <si>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</si>
  <si>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</si>
  <si>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</si>
  <si>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</si>
  <si>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</si>
  <si>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</si>
  <si>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</si>
  <si>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</si>
  <si>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</si>
  <si>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</si>
  <si>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</si>
  <si>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</si>
  <si>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</si>
  <si>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</si>
  <si>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</si>
  <si>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</si>
  <si>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</si>
  <si>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</si>
  <si>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</si>
  <si>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</si>
  <si>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</si>
  <si>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</si>
  <si>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</si>
  <si>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</si>
  <si>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</si>
  <si>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</si>
  <si>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</si>
  <si>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</si>
  <si>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</si>
  <si>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</si>
  <si>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</si>
  <si>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</si>
  <si>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</si>
  <si>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</si>
  <si>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</si>
  <si>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</si>
  <si>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</si>
  <si>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</si>
  <si>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</si>
  <si>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</si>
  <si>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</si>
  <si>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</si>
  <si>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</si>
  <si>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</si>
  <si>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</si>
  <si>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</si>
  <si>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</si>
  <si>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</si>
  <si>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</si>
  <si>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</si>
  <si>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</si>
  <si>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</si>
  <si>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</si>
  <si>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</si>
  <si>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</si>
  <si>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</si>
  <si>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</si>
  <si>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</si>
  <si>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</si>
  <si>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</si>
  <si>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</si>
  <si>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</si>
  <si>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</si>
  <si>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</si>
  <si>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</si>
  <si>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</si>
  <si>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</si>
  <si>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</si>
  <si>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</si>
  <si>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</si>
  <si>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</si>
  <si>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</si>
  <si>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</si>
  <si>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</si>
  <si>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</si>
  <si>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</si>
  <si>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</si>
  <si>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</si>
  <si>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</si>
  <si>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</si>
  <si>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</si>
  <si>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</si>
  <si>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</si>
  <si>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</si>
  <si>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</si>
  <si>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</si>
  <si>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</si>
  <si>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</si>
  <si>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</si>
  <si>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</si>
  <si>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</si>
  <si>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</si>
  <si>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</si>
  <si>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</si>
  <si>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</si>
  <si>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</si>
  <si>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</si>
  <si>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</si>
  <si>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</si>
  <si>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</si>
  <si>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</si>
  <si>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</si>
  <si>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</si>
  <si>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</si>
  <si>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</si>
  <si>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</si>
  <si>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</si>
  <si>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</si>
  <si>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</si>
  <si>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</si>
  <si>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</si>
  <si>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</si>
  <si>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</si>
  <si>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</si>
  <si>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</si>
  <si>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</si>
  <si>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</si>
  <si>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</si>
  <si>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</si>
  <si>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</si>
  <si>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</si>
  <si>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</si>
  <si>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</si>
  <si>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</si>
  <si>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</si>
  <si>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</si>
  <si>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</si>
  <si>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</si>
  <si>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</si>
  <si>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</si>
  <si>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</si>
  <si>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</si>
  <si>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</si>
  <si>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</si>
  <si>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</si>
  <si>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</si>
  <si>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</si>
  <si>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</si>
  <si>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</si>
  <si>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</si>
  <si>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</si>
  <si>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</si>
  <si>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</si>
  <si>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</si>
  <si>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</si>
  <si>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</si>
  <si>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</si>
  <si>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</si>
  <si>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</si>
  <si>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</si>
  <si>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</si>
  <si>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</si>
  <si>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</si>
  <si>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</si>
  <si>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</si>
  <si>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</si>
  <si>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</si>
  <si>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</si>
  <si>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</si>
  <si>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</si>
  <si>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</si>
  <si>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</si>
  <si>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</si>
  <si>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</si>
  <si>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</si>
  <si>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</si>
  <si>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</si>
  <si>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</si>
  <si>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</si>
  <si>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</si>
  <si>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</si>
  <si>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</si>
  <si>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</si>
  <si>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</si>
  <si>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</si>
  <si>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</si>
  <si>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</si>
  <si>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</si>
  <si>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</si>
  <si>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</si>
  <si>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</si>
  <si>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</si>
  <si>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</si>
  <si>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</si>
  <si>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</si>
  <si>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</si>
  <si>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</si>
  <si>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</si>
  <si>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</si>
  <si>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</si>
  <si>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</si>
  <si>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</si>
  <si>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</si>
  <si>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</si>
  <si>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</si>
  <si>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</si>
  <si>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</si>
  <si>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</si>
  <si>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</si>
  <si>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</si>
  <si>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</si>
  <si>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</si>
  <si>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</si>
  <si>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</si>
  <si>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</si>
  <si>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</si>
  <si>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</si>
  <si>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</si>
  <si>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</si>
  <si>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</si>
  <si>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</si>
  <si>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</si>
  <si>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</si>
  <si>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</si>
  <si>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</si>
  <si>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</si>
  <si>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</si>
  <si>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</si>
  <si>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</si>
  <si>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</si>
  <si>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</si>
  <si>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</si>
  <si>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</si>
  <si>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</si>
  <si>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</si>
  <si>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</si>
  <si>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</si>
  <si>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</si>
  <si>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</si>
  <si>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</si>
  <si>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</si>
  <si>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</si>
  <si>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</si>
  <si>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</si>
  <si>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</si>
  <si>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</si>
  <si>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</si>
  <si>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</si>
  <si>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</si>
  <si>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</si>
  <si>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</si>
  <si>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</si>
  <si>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</si>
  <si>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</si>
  <si>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</si>
  <si>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</si>
  <si>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</si>
  <si>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</si>
  <si>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</si>
  <si>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</si>
  <si>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</si>
  <si>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</si>
  <si>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</si>
  <si>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</si>
  <si>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</si>
  <si>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</si>
  <si>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</si>
  <si>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</si>
  <si>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</si>
  <si>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</si>
  <si>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</si>
  <si>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</si>
  <si>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</si>
  <si>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</si>
  <si>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</si>
  <si>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</si>
  <si>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</si>
  <si>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</si>
  <si>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</si>
  <si>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</si>
  <si>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</si>
  <si>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</si>
  <si>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</si>
  <si>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</si>
  <si>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</si>
  <si>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</si>
  <si>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</si>
  <si>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</si>
  <si>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</si>
  <si>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</si>
  <si>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</si>
  <si>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</si>
  <si>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</si>
  <si>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</si>
  <si>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</si>
  <si>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</si>
  <si>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</si>
  <si>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</si>
  <si>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</si>
  <si>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</si>
  <si>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</si>
  <si>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</si>
  <si>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</si>
  <si>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</si>
  <si>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</si>
  <si>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</si>
  <si>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</si>
  <si>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</si>
  <si>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</si>
  <si>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</si>
  <si>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</si>
  <si>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</si>
  <si>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</si>
  <si>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</si>
  <si>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</si>
  <si>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</si>
  <si>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</si>
  <si>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</si>
  <si>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</si>
  <si>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</si>
  <si>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</si>
  <si>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</si>
  <si>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</si>
  <si>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</si>
  <si>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</si>
  <si>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</si>
  <si>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</si>
  <si>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</si>
  <si>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</si>
  <si>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</si>
  <si>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</si>
  <si>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</si>
  <si>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</si>
  <si>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</si>
  <si>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</si>
  <si>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</si>
  <si>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</si>
  <si>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</si>
  <si>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</si>
  <si>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</si>
  <si>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</si>
  <si>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</si>
  <si>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</si>
  <si>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</si>
  <si>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</si>
  <si>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</si>
  <si>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</si>
  <si>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</si>
  <si>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</si>
  <si>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</si>
  <si>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</si>
  <si>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</si>
  <si>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</si>
  <si>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</si>
  <si>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</si>
  <si>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</si>
  <si>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</si>
  <si>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</si>
  <si>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</si>
  <si>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</si>
  <si>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</si>
  <si>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</si>
  <si>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</si>
  <si>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</si>
  <si>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</si>
  <si>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</si>
  <si>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</si>
  <si>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</si>
  <si>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</si>
  <si>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</si>
  <si>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</si>
  <si>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</si>
  <si>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</si>
  <si>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</si>
  <si>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</si>
  <si>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</si>
  <si>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</si>
  <si>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</si>
  <si>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</si>
  <si>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</si>
  <si>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</si>
  <si>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</si>
  <si>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</si>
  <si>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</si>
  <si>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</si>
  <si>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</si>
  <si>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</si>
  <si>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</si>
  <si>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</si>
  <si>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</si>
  <si>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</si>
  <si>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</si>
  <si>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</si>
  <si>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</si>
  <si>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</si>
  <si>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</si>
  <si>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</si>
  <si>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</si>
  <si>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</si>
  <si>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</si>
  <si>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</si>
  <si>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</si>
  <si>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</si>
  <si>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</si>
  <si>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</si>
  <si>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</si>
  <si>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</si>
  <si>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</si>
  <si>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</si>
  <si>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</si>
  <si>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</si>
  <si>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</si>
  <si>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</si>
  <si>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</si>
  <si>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</si>
  <si>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</si>
  <si>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</si>
  <si>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</si>
  <si>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</si>
  <si>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</si>
  <si>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</si>
  <si>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</si>
  <si>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</si>
  <si>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</si>
  <si>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</si>
  <si>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</si>
  <si>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</si>
  <si>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</si>
  <si>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</si>
  <si>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</si>
  <si>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</si>
  <si>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</si>
  <si>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</si>
  <si>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</si>
  <si>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</si>
  <si>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</si>
  <si>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</si>
  <si>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</si>
  <si>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</si>
  <si>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</si>
  <si>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</si>
  <si>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</si>
  <si>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</si>
  <si>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</si>
  <si>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</si>
  <si>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</si>
  <si>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</si>
  <si>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</si>
  <si>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</si>
  <si>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</si>
  <si>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</si>
  <si>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</si>
  <si>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</si>
  <si>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</si>
  <si>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</si>
  <si>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</si>
  <si>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</si>
  <si>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</si>
  <si>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</si>
  <si>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</si>
  <si>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</si>
  <si>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</si>
  <si>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</si>
  <si>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</si>
  <si>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</si>
  <si>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</si>
  <si>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</si>
  <si>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</si>
  <si>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</si>
  <si>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</si>
  <si>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</si>
  <si>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</si>
  <si>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</si>
  <si>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</si>
  <si>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</si>
  <si>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</si>
  <si>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</si>
  <si>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</si>
  <si>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</si>
  <si>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</si>
  <si>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</si>
  <si>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</si>
  <si>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</si>
  <si>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</si>
  <si>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</si>
  <si>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</si>
  <si>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</si>
  <si>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</si>
  <si>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</si>
  <si>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</si>
  <si>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</si>
  <si>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</si>
  <si>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</si>
  <si>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</si>
  <si>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</si>
  <si>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</si>
  <si>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</si>
  <si>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</si>
  <si>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</si>
  <si>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</si>
  <si>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</si>
  <si>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</si>
  <si>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</si>
  <si>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</si>
  <si>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</si>
  <si>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</si>
  <si>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</si>
  <si>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</si>
  <si>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</si>
  <si>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</si>
  <si>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</si>
  <si>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</si>
  <si>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</si>
  <si>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</si>
  <si>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</si>
  <si>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</si>
  <si>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</si>
  <si>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</si>
  <si>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</si>
  <si>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</si>
  <si>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</si>
  <si>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</si>
  <si>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</si>
  <si>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</si>
  <si>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</si>
  <si>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</si>
  <si>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</si>
  <si>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</si>
  <si>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</si>
  <si>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</si>
  <si>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</si>
  <si>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</si>
  <si>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</si>
  <si>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</si>
  <si>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</si>
  <si>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</si>
  <si>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</si>
  <si>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</si>
  <si>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</si>
  <si>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</si>
  <si>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</si>
  <si>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</si>
  <si>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</si>
  <si>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</si>
  <si>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</si>
  <si>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</si>
  <si>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</si>
  <si>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</si>
  <si>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</si>
  <si>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</si>
  <si>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</si>
  <si>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</si>
  <si>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</si>
  <si>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</si>
  <si>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</si>
  <si>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</si>
  <si>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</si>
  <si>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</si>
  <si>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</si>
  <si>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</si>
  <si>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</si>
  <si>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</si>
  <si>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</si>
  <si>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</si>
  <si>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</si>
  <si>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</si>
  <si>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</si>
  <si>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</si>
  <si>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</si>
  <si>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</si>
  <si>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</si>
  <si>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</si>
  <si>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</si>
  <si>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</si>
  <si>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</si>
  <si>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</si>
  <si>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</si>
  <si>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</si>
  <si>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</si>
  <si>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</si>
  <si>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</si>
  <si>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</si>
  <si>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</si>
  <si>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</si>
  <si>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</si>
  <si>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</si>
  <si>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</si>
  <si>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</si>
  <si>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</si>
  <si>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</si>
  <si>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</si>
  <si>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</si>
  <si>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</si>
  <si>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</si>
  <si>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</si>
  <si>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</si>
  <si>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</si>
  <si>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</si>
  <si>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</si>
  <si>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</si>
  <si>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</si>
  <si>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</si>
  <si>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</si>
  <si>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</si>
  <si>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</si>
  <si>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</si>
  <si>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</si>
  <si>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</si>
  <si>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</si>
  <si>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</si>
  <si>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</si>
  <si>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</si>
  <si>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</si>
  <si>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</si>
  <si>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</si>
  <si>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</si>
  <si>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</si>
  <si>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</si>
  <si>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</si>
  <si>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</si>
  <si>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</si>
  <si>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</si>
  <si>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</si>
  <si>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</si>
  <si>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</si>
  <si>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</si>
  <si>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</si>
  <si>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</si>
  <si>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</si>
  <si>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</si>
  <si>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</si>
  <si>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</si>
  <si>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</si>
  <si>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</si>
  <si>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</si>
  <si>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</si>
  <si>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</si>
  <si>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</si>
  <si>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</si>
  <si>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</si>
  <si>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</si>
  <si>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</si>
  <si>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</si>
  <si>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</si>
  <si>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</si>
  <si>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</si>
  <si>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</si>
  <si>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</si>
  <si>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</si>
  <si>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</si>
  <si>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</si>
  <si>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</si>
  <si>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</si>
  <si>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</si>
  <si>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</si>
  <si>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</si>
  <si>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</si>
  <si>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</si>
  <si>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</si>
  <si>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</si>
  <si>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</si>
  <si>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</si>
  <si>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</si>
  <si>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</si>
  <si>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</si>
  <si>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</si>
  <si>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</si>
  <si>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</si>
  <si>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</si>
  <si>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</si>
  <si>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</si>
  <si>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</si>
  <si>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</si>
  <si>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</si>
  <si>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</si>
  <si>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</si>
  <si>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</si>
  <si>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</si>
  <si>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</si>
  <si>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</si>
  <si>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</si>
  <si>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</si>
  <si>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</si>
  <si>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</si>
  <si>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</si>
  <si>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</si>
  <si>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</si>
  <si>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</si>
  <si>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</si>
  <si>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</si>
  <si>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</si>
  <si>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</si>
  <si>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</si>
  <si>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</si>
  <si>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</si>
  <si>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</si>
  <si>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</si>
  <si>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</si>
  <si>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</si>
  <si>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</si>
  <si>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</si>
  <si>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</si>
  <si>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</si>
  <si>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</si>
  <si>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</si>
  <si>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</si>
  <si>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</si>
  <si>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</si>
  <si>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</si>
  <si>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</si>
  <si>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</si>
  <si>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</si>
  <si>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</si>
  <si>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</si>
  <si>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</si>
  <si>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</si>
  <si>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</si>
  <si>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</si>
  <si>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</si>
  <si>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</si>
  <si>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</si>
  <si>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</si>
  <si>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</si>
  <si>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</si>
  <si>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</si>
  <si>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</si>
  <si>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</si>
  <si>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</si>
  <si>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</si>
  <si>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</si>
  <si>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</si>
  <si>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</si>
  <si>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</si>
  <si>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</si>
  <si>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</si>
  <si>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</si>
  <si>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</si>
  <si>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</si>
  <si>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</si>
  <si>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</si>
  <si>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</si>
  <si>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</si>
  <si>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</si>
  <si>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</si>
  <si>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</si>
  <si>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</si>
  <si>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</si>
  <si>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</si>
  <si>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</si>
  <si>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</si>
  <si>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</si>
  <si>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</si>
  <si>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</si>
  <si>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</si>
  <si>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</si>
  <si>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</si>
  <si>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</si>
  <si>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</si>
  <si>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</si>
  <si>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</si>
  <si>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</si>
  <si>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</si>
  <si>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</si>
  <si>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</si>
  <si>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</si>
  <si>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</si>
  <si>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</si>
  <si>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</si>
  <si>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</si>
  <si>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</si>
  <si>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</si>
  <si>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</si>
  <si>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</si>
  <si>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</si>
  <si>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</si>
  <si>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</si>
  <si>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</si>
  <si>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</si>
  <si>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</si>
  <si>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</si>
  <si>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</si>
  <si>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</si>
  <si>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</si>
  <si>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</si>
  <si>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</si>
  <si>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</si>
  <si>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</si>
  <si>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</si>
  <si>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</si>
  <si>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</si>
  <si>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</si>
  <si>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</si>
  <si>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</si>
  <si>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</si>
  <si>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</si>
  <si>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</si>
  <si>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</si>
  <si>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</si>
  <si>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</si>
  <si>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</si>
  <si>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</si>
  <si>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</si>
  <si>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</si>
  <si>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</si>
  <si>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</si>
  <si>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</si>
  <si>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</si>
  <si>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</si>
  <si>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</si>
  <si>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</si>
  <si>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</si>
  <si>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</si>
  <si>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</si>
  <si>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</si>
  <si>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</si>
  <si>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</si>
  <si>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</si>
  <si>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</si>
  <si>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</si>
  <si>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</si>
  <si>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</si>
  <si>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</si>
  <si>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</si>
  <si>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</si>
  <si>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</si>
  <si>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</si>
  <si>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</si>
  <si>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</si>
  <si>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</si>
  <si>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</si>
  <si>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</si>
  <si>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</si>
  <si>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</si>
  <si>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</si>
  <si>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</si>
  <si>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</si>
  <si>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</si>
  <si>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</si>
  <si>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</si>
  <si>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</si>
  <si>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</si>
  <si>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</si>
  <si>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</si>
  <si>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</si>
  <si>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</si>
  <si>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</si>
  <si>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</si>
  <si>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</si>
  <si>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</si>
  <si>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</si>
  <si>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</si>
  <si>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</si>
  <si>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</si>
  <si>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</si>
  <si>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</si>
  <si>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</si>
  <si>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</si>
  <si>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</si>
  <si>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</si>
  <si>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</si>
  <si>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</si>
  <si>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</si>
  <si>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</si>
  <si>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</si>
  <si>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</si>
  <si>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</si>
  <si>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</si>
  <si>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</si>
  <si>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</si>
  <si>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</si>
  <si>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</si>
  <si>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</si>
  <si>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</si>
  <si>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</si>
  <si>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</si>
  <si>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</si>
  <si>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</si>
  <si>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</si>
  <si>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</si>
  <si>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</si>
  <si>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</si>
  <si>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</si>
  <si>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</si>
  <si>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</si>
  <si>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</si>
  <si>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</si>
  <si>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</si>
  <si>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</si>
  <si>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</si>
  <si>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</si>
  <si>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</si>
  <si>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</si>
  <si>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</si>
  <si>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</si>
  <si>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</si>
  <si>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</si>
  <si>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</si>
  <si>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</si>
  <si>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</si>
  <si>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</si>
  <si>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</si>
  <si>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</si>
  <si>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</si>
  <si>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</si>
  <si>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</si>
  <si>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</si>
  <si>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</si>
  <si>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</si>
  <si>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</si>
  <si>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</si>
  <si>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</si>
  <si>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</si>
  <si>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</si>
  <si>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</si>
  <si>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</si>
  <si>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</si>
  <si>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</si>
  <si>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</si>
  <si>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</si>
  <si>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</si>
  <si>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</si>
  <si>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</si>
  <si>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</si>
  <si>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</si>
  <si>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</si>
  <si>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</si>
  <si>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</si>
  <si>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</si>
  <si>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</si>
  <si>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</si>
  <si>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</si>
  <si>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</si>
  <si>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</si>
  <si>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</si>
  <si>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</si>
  <si>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</si>
  <si>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</si>
  <si>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</si>
  <si>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</si>
  <si>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</si>
  <si>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</si>
  <si>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</si>
  <si>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</si>
  <si>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</si>
  <si>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</si>
  <si>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</si>
  <si>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</si>
  <si>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</si>
  <si>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</si>
  <si>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</si>
  <si>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</si>
  <si>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</si>
  <si>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</si>
  <si>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</si>
  <si>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</si>
  <si>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</si>
  <si>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</si>
  <si>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</si>
  <si>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</si>
  <si>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</si>
  <si>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</si>
  <si>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</si>
  <si>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</si>
  <si>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</si>
  <si>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</si>
  <si>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</si>
  <si>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</si>
  <si>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</si>
  <si>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</si>
  <si>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</si>
  <si>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</si>
  <si>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</si>
  <si>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</si>
  <si>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</si>
  <si>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</si>
  <si>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</si>
  <si>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</si>
  <si>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</si>
  <si>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</si>
  <si>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</si>
  <si>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</si>
  <si>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</si>
  <si>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</si>
  <si>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</si>
  <si>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</si>
  <si>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</si>
  <si>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</si>
  <si>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</si>
  <si>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</si>
  <si>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</si>
  <si>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</si>
  <si>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</si>
  <si>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</si>
  <si>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</si>
  <si>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</si>
  <si>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</si>
  <si>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</si>
  <si>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</si>
  <si>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</si>
  <si>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</si>
  <si>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</si>
  <si>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</si>
  <si>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</si>
  <si>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</si>
  <si>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</si>
  <si>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</si>
  <si>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</si>
  <si>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</si>
  <si>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</si>
  <si>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</si>
  <si>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</si>
  <si>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</si>
  <si>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</si>
  <si>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</si>
  <si>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</si>
  <si>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</si>
  <si>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</si>
  <si>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</si>
  <si>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</si>
  <si>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</si>
  <si>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</si>
  <si>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</si>
  <si>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</si>
  <si>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</si>
  <si>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</si>
  <si>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</si>
  <si>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</si>
  <si>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</si>
  <si>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</si>
  <si>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</si>
  <si>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</si>
  <si>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</si>
  <si>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</si>
  <si>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</si>
  <si>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</si>
  <si>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</si>
  <si>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</si>
  <si>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</si>
  <si>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</si>
  <si>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</si>
  <si>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</si>
  <si>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</si>
  <si>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</si>
  <si>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</si>
  <si>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</si>
  <si>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</si>
  <si>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</si>
  <si>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</si>
  <si>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</si>
  <si>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</si>
  <si>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</si>
  <si>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</si>
  <si>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</si>
  <si>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</si>
  <si>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</si>
  <si>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</si>
  <si>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</si>
  <si>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</si>
  <si>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</si>
  <si>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</si>
  <si>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</si>
  <si>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</si>
  <si>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</si>
  <si>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</si>
  <si>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</si>
  <si>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</si>
  <si>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</si>
  <si>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</si>
  <si>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</si>
  <si>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</si>
  <si>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</si>
  <si>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</si>
  <si>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</si>
  <si>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</si>
  <si>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</si>
  <si>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</si>
  <si>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</si>
  <si>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</si>
  <si>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</si>
  <si>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</si>
  <si>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</si>
  <si>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</si>
  <si>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</si>
  <si>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</si>
  <si>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</si>
  <si>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</si>
  <si>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</si>
  <si>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</si>
  <si>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</si>
  <si>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</si>
  <si>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</si>
  <si>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</si>
  <si>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</si>
  <si>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</si>
  <si>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</si>
  <si>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</si>
  <si>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</si>
  <si>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</si>
  <si>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</si>
  <si>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</si>
  <si>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</si>
  <si>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</si>
  <si>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</si>
  <si>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</si>
  <si>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</si>
  <si>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</si>
  <si>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</si>
  <si>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</si>
  <si>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</si>
  <si>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</si>
  <si>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</si>
  <si>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</si>
  <si>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</si>
  <si>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</si>
  <si>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</si>
  <si>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</si>
  <si>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</si>
  <si>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</si>
  <si>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</si>
  <si>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</si>
  <si>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</si>
  <si>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</si>
  <si>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</si>
  <si>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</si>
  <si>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</si>
  <si>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</si>
  <si>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</si>
  <si>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</si>
  <si>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</si>
  <si>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</si>
  <si>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</si>
  <si>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</si>
  <si>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</si>
  <si>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</si>
  <si>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</si>
  <si>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</si>
  <si>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</si>
  <si>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</si>
  <si>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</si>
  <si>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</si>
  <si>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</si>
  <si>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</si>
  <si>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</si>
  <si>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</si>
  <si>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</si>
  <si>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</si>
  <si>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</si>
  <si>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</si>
  <si>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</si>
  <si>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</si>
  <si>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</si>
  <si>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</si>
  <si>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</si>
  <si>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</si>
  <si>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</si>
  <si>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</si>
  <si>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</si>
  <si>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</si>
  <si>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</si>
  <si>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</si>
  <si>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</si>
  <si>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</si>
  <si>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</si>
  <si>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</si>
  <si>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</si>
  <si>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</si>
  <si>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</si>
  <si>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</si>
  <si>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</si>
  <si>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</si>
  <si>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</si>
  <si>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</si>
  <si>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</si>
  <si>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</si>
  <si>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</si>
  <si>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</si>
  <si>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</si>
  <si>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</si>
  <si>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</si>
  <si>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</si>
  <si>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</si>
  <si>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</si>
  <si>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</si>
  <si>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</si>
  <si>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</si>
  <si>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</si>
  <si>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</si>
  <si>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</si>
  <si>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</si>
  <si>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</si>
  <si>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</si>
  <si>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</si>
  <si>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</si>
  <si>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</si>
  <si>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</si>
  <si>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</si>
  <si>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</si>
  <si>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</si>
  <si>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</si>
  <si>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</si>
  <si>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</si>
  <si>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</si>
  <si>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</si>
  <si>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</si>
  <si>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</si>
  <si>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</si>
  <si>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</si>
  <si>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</si>
  <si>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</si>
  <si>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</si>
  <si>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</si>
  <si>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</si>
  <si>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</si>
  <si>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</si>
  <si>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</si>
  <si>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</si>
  <si>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</si>
  <si>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</si>
  <si>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</si>
  <si>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</si>
  <si>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</si>
  <si>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</si>
  <si>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</si>
  <si>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</si>
  <si>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</si>
  <si>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</si>
  <si>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</si>
  <si>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</si>
  <si>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</si>
  <si>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</si>
  <si>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</si>
  <si>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</si>
  <si>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</si>
  <si>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</si>
  <si>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</si>
  <si>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</si>
  <si>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</si>
  <si>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</si>
  <si>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</si>
  <si>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</si>
  <si>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</si>
  <si>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</si>
  <si>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</si>
  <si>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</si>
  <si>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</si>
  <si>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</si>
  <si>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</si>
  <si>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</si>
  <si>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</si>
  <si>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</si>
  <si>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</si>
  <si>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</si>
  <si>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</si>
  <si>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</si>
  <si>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</si>
  <si>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</si>
  <si>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</si>
  <si>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</si>
  <si>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</si>
  <si>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</si>
  <si>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</si>
  <si>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</si>
  <si>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</si>
  <si>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</si>
  <si>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</si>
  <si>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</si>
  <si>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</si>
  <si>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</si>
  <si>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</si>
  <si>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</si>
  <si>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</si>
  <si>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</si>
  <si>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</si>
  <si>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</si>
  <si>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</si>
  <si>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</si>
  <si>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</si>
  <si>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</si>
  <si>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</si>
  <si>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</si>
  <si>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</si>
  <si>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</si>
  <si>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</si>
  <si>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</si>
  <si>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</si>
  <si>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</si>
  <si>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</si>
  <si>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</si>
  <si>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</si>
  <si>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</si>
  <si>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</si>
  <si>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</si>
  <si>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</si>
  <si>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</si>
  <si>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</si>
  <si>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</si>
  <si>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</si>
  <si>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</si>
  <si>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</si>
  <si>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</si>
  <si>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</si>
  <si>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</si>
  <si>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</si>
  <si>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</si>
  <si>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</si>
  <si>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</si>
  <si>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</si>
  <si>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</si>
  <si>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</si>
  <si>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</si>
  <si>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</si>
  <si>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</si>
  <si>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</si>
  <si>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</si>
  <si>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</si>
  <si>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</si>
  <si>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</si>
  <si>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</si>
  <si>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</si>
  <si>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</si>
  <si>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</si>
  <si>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</si>
  <si>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</si>
  <si>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</si>
  <si>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</si>
  <si>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</si>
  <si>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</si>
  <si>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</si>
  <si>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</si>
  <si>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</si>
  <si>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</si>
  <si>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</si>
  <si>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</si>
  <si>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</si>
  <si>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</si>
  <si>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</si>
  <si>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</si>
  <si>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</si>
  <si>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</si>
  <si>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</si>
  <si>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</si>
  <si>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</si>
  <si>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</si>
  <si>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</si>
  <si>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</si>
  <si>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</si>
  <si>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</si>
  <si>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</si>
  <si>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</si>
  <si>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</si>
  <si>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</si>
  <si>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</si>
  <si>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</si>
  <si>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</si>
  <si>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</si>
  <si>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</si>
  <si>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</si>
  <si>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</si>
  <si>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</si>
  <si>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</si>
  <si>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</si>
  <si>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</si>
  <si>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</si>
  <si>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</si>
  <si>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</si>
  <si>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</si>
  <si>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</si>
  <si>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</si>
  <si>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</si>
  <si>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</si>
  <si>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</si>
  <si>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</si>
  <si>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</si>
  <si>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</si>
  <si>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</si>
  <si>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</si>
  <si>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</si>
  <si>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</si>
  <si>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</si>
  <si>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</si>
  <si>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</si>
  <si>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</si>
  <si>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</si>
  <si>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</si>
  <si>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</si>
  <si>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</si>
  <si>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</si>
  <si>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</si>
  <si>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</si>
  <si>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</si>
  <si>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</si>
  <si>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</si>
  <si>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</si>
  <si>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</si>
  <si>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</si>
  <si>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</si>
  <si>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</si>
  <si>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</si>
  <si>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</si>
  <si>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</si>
  <si>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</si>
  <si>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</si>
  <si>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</si>
  <si>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</si>
  <si>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</si>
  <si>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</si>
  <si>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</si>
  <si>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</si>
  <si>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</si>
  <si>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</si>
  <si>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</si>
  <si>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</si>
  <si>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</si>
  <si>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</si>
  <si>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</si>
  <si>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</si>
  <si>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</si>
  <si>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</si>
  <si>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</si>
  <si>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</si>
  <si>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</si>
  <si>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</si>
  <si>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</si>
  <si>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</si>
  <si>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</si>
  <si>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</si>
  <si>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</si>
  <si>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</si>
  <si>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</si>
  <si>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</si>
  <si>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</si>
  <si>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</si>
  <si>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</si>
  <si>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</si>
  <si>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</si>
  <si>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</si>
  <si>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</si>
  <si>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</si>
  <si>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</si>
  <si>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</si>
  <si>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</si>
  <si>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</si>
  <si>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</si>
  <si>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</si>
  <si>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</si>
  <si>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</si>
  <si>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</si>
  <si>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</si>
  <si>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</si>
  <si>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</si>
  <si>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</si>
  <si>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</si>
  <si>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</si>
  <si>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</si>
  <si>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</si>
  <si>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</si>
  <si>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</si>
  <si>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</si>
  <si>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</si>
  <si>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</si>
  <si>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</si>
  <si>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</si>
  <si>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</si>
  <si>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</si>
  <si>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</si>
  <si>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</si>
  <si>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</si>
  <si>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</si>
  <si>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</si>
  <si>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</si>
  <si>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</si>
  <si>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</si>
  <si>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</si>
  <si>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</si>
  <si>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</si>
  <si>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</si>
  <si>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</si>
  <si>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</si>
  <si>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</si>
  <si>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</si>
  <si>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</si>
  <si>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</si>
  <si>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</si>
  <si>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</si>
  <si>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</si>
  <si>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</si>
  <si>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</si>
  <si>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</si>
  <si>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</si>
  <si>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</si>
  <si>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</si>
  <si>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</si>
  <si>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</si>
  <si>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</si>
  <si>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</si>
  <si>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</si>
  <si>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</si>
  <si>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</si>
  <si>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</si>
  <si>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</si>
  <si>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</si>
  <si>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</si>
  <si>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</si>
  <si>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</si>
  <si>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</si>
  <si>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</si>
  <si>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</si>
  <si>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</si>
  <si>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</si>
  <si>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</si>
  <si>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</si>
  <si>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</si>
  <si>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</si>
  <si>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</si>
  <si>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</si>
  <si>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</si>
  <si>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</si>
  <si>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</si>
  <si>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</si>
  <si>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</si>
  <si>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</si>
  <si>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</si>
  <si>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</si>
  <si>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</si>
  <si>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</si>
  <si>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</si>
  <si>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</si>
  <si>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</si>
  <si>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</si>
  <si>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</si>
  <si>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</si>
  <si>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</si>
  <si>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</si>
  <si>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</si>
  <si>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</si>
  <si>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</si>
  <si>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</si>
  <si>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</si>
  <si>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</si>
  <si>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</si>
  <si>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</si>
  <si>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</si>
  <si>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</si>
  <si>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</si>
  <si>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</si>
  <si>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</si>
  <si>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</si>
  <si>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</si>
  <si>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</si>
  <si>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</si>
  <si>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</si>
  <si>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</si>
  <si>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</si>
  <si>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</si>
  <si>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</si>
  <si>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</si>
  <si>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</si>
  <si>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</si>
  <si>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</si>
  <si>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</si>
  <si>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</si>
  <si>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</si>
  <si>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</si>
  <si>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</si>
  <si>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</si>
  <si>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</si>
  <si>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</si>
  <si>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</si>
  <si>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</si>
  <si>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</si>
  <si>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</si>
  <si>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</si>
  <si>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</si>
  <si>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</si>
  <si>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</si>
  <si>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</si>
  <si>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</si>
  <si>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</si>
  <si>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</si>
  <si>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</si>
  <si>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</si>
  <si>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</si>
  <si>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</si>
  <si>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</si>
  <si>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</si>
  <si>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</si>
  <si>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</si>
  <si>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</si>
  <si>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</si>
  <si>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</si>
  <si>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</si>
  <si>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</si>
  <si>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</si>
  <si>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</si>
  <si>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</si>
  <si>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</si>
  <si>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</si>
  <si>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</si>
  <si>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</si>
  <si>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</si>
  <si>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</si>
  <si>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</si>
  <si>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</si>
  <si>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</si>
  <si>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</si>
  <si>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</si>
  <si>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</si>
  <si>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</si>
  <si>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</si>
  <si>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</si>
  <si>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</si>
  <si>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</si>
  <si>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</si>
  <si>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</si>
  <si>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</si>
  <si>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</si>
  <si>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</si>
  <si>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</si>
  <si>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</si>
  <si>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</si>
  <si>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</si>
  <si>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</si>
  <si>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</si>
  <si>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</si>
  <si>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</si>
  <si>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</si>
  <si>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</si>
  <si>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</si>
  <si>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</si>
  <si>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</si>
  <si>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</si>
  <si>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</si>
  <si>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</si>
  <si>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</si>
  <si>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</si>
  <si>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</si>
  <si>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</si>
  <si>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</si>
  <si>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</si>
  <si>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</si>
  <si>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</si>
  <si>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</si>
  <si>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</si>
  <si>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</si>
  <si>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</si>
  <si>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</si>
  <si>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</si>
  <si>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</si>
  <si>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</si>
  <si>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</si>
  <si>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</si>
  <si>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</si>
  <si>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</si>
  <si>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</si>
  <si>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</si>
  <si>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</si>
  <si>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</si>
  <si>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</si>
  <si>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</si>
  <si>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</si>
  <si>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</si>
  <si>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</si>
  <si>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</si>
  <si>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</si>
  <si>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</si>
  <si>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</si>
  <si>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</si>
  <si>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</si>
  <si>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</si>
  <si>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</si>
  <si>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</si>
  <si>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</si>
  <si>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</si>
  <si>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</si>
  <si>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</si>
  <si>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</si>
  <si>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</si>
  <si>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</si>
  <si>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</si>
  <si>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</si>
  <si>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</si>
  <si>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</si>
  <si>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</si>
  <si>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</si>
  <si>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</si>
  <si>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</si>
  <si>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</si>
  <si>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</si>
  <si>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</si>
  <si>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</si>
  <si>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</si>
  <si>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</si>
  <si>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</si>
  <si>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</si>
  <si>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</si>
  <si>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</si>
  <si>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</si>
  <si>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</si>
  <si>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</si>
  <si>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</si>
  <si>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</si>
  <si>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</si>
  <si>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</si>
  <si>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</si>
  <si>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</si>
  <si>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</si>
  <si>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</si>
  <si>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</si>
  <si>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</si>
  <si>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</si>
  <si>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</si>
  <si>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</si>
  <si>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</si>
  <si>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</si>
  <si>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</si>
  <si>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</si>
  <si>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</si>
  <si>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</si>
  <si>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</si>
  <si>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</si>
  <si>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</si>
  <si>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</si>
  <si>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</si>
  <si>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</si>
  <si>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</si>
  <si>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</si>
  <si>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</si>
  <si>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</si>
  <si>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</si>
  <si>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</si>
  <si>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</si>
  <si>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</si>
  <si>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</si>
  <si>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</si>
  <si>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</si>
  <si>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</si>
  <si>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</si>
  <si>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</si>
  <si>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</si>
  <si>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</si>
  <si>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</si>
  <si>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</si>
  <si>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</si>
  <si>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</si>
  <si>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</si>
  <si>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</si>
  <si>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</si>
  <si>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</si>
  <si>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</si>
  <si>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</si>
  <si>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</si>
  <si>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</si>
  <si>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</si>
  <si>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</si>
  <si>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</si>
  <si>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</si>
  <si>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</si>
  <si>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</si>
  <si>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</si>
  <si>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</si>
  <si>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</si>
  <si>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</si>
  <si>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</si>
  <si>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</si>
  <si>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</si>
  <si>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</si>
  <si>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</si>
  <si>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</si>
  <si>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</si>
  <si>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</si>
  <si>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</si>
  <si>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</si>
  <si>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</si>
  <si>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</si>
  <si>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</si>
  <si>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</si>
  <si>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</si>
  <si>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</si>
  <si>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</si>
  <si>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</si>
  <si>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</si>
  <si>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</si>
  <si>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</si>
  <si>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</si>
  <si>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</si>
  <si>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</si>
  <si>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</si>
  <si>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</si>
  <si>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</si>
  <si>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</si>
  <si>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</si>
  <si>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</si>
  <si>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</si>
  <si>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</si>
  <si>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</si>
  <si>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</si>
  <si>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</si>
  <si>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</si>
  <si>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</si>
  <si>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</si>
  <si>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</si>
  <si>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</si>
  <si>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</si>
  <si>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</si>
  <si>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</si>
  <si>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</si>
  <si>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</si>
  <si>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</si>
  <si>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</si>
  <si>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</si>
  <si>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</si>
  <si>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</si>
  <si>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</si>
  <si>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</si>
  <si>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</si>
  <si>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</si>
  <si>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</si>
  <si>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</si>
  <si>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</si>
  <si>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</si>
  <si>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</si>
  <si>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</si>
  <si>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</si>
  <si>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</si>
  <si>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</si>
  <si>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</si>
  <si>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</si>
  <si>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</si>
  <si>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</si>
  <si>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</si>
  <si>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</si>
  <si>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</si>
  <si>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</si>
  <si>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</si>
  <si>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</si>
  <si>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</si>
  <si>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</si>
  <si>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</si>
  <si>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</si>
  <si>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</si>
  <si>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</si>
  <si>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</si>
  <si>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</si>
  <si>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</si>
  <si>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</si>
  <si>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</si>
  <si>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</si>
  <si>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</si>
  <si>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</si>
  <si>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</si>
  <si>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</si>
  <si>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</si>
  <si>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</si>
  <si>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</si>
  <si>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</si>
  <si>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</si>
  <si>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</si>
  <si>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</si>
  <si>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</si>
  <si>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</si>
  <si>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</si>
  <si>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</si>
  <si>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</si>
  <si>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</si>
  <si>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</si>
  <si>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</si>
  <si>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</si>
  <si>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</si>
  <si>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</si>
  <si>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</si>
  <si>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</si>
  <si>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</si>
  <si>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</si>
  <si>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</si>
  <si>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</si>
  <si>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</si>
  <si>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</si>
  <si>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</si>
  <si>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</si>
  <si>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</si>
  <si>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</si>
  <si>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</si>
  <si>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</si>
  <si>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</si>
  <si>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</si>
  <si>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</si>
  <si>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</si>
  <si>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</si>
  <si>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</si>
  <si>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</si>
  <si>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</si>
  <si>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</si>
  <si>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</si>
  <si>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</si>
  <si>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</si>
  <si>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</si>
  <si>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</si>
  <si>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</si>
  <si>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</si>
  <si>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</si>
  <si>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</si>
  <si>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</si>
  <si>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</si>
  <si>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</si>
  <si>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</si>
  <si>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</si>
  <si>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</si>
  <si>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</si>
  <si>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</si>
  <si>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</si>
  <si>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</si>
  <si>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</si>
  <si>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</si>
  <si>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</si>
  <si>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</si>
  <si>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</si>
  <si>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</si>
  <si>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</si>
  <si>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</si>
  <si>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</si>
  <si>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</si>
  <si>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</si>
  <si>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</si>
  <si>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</si>
  <si>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</si>
  <si>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</si>
  <si>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</si>
  <si>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</si>
  <si>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</si>
  <si>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</si>
  <si>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</si>
  <si>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</si>
  <si>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</si>
  <si>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</si>
  <si>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</si>
  <si>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</si>
  <si>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</si>
  <si>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</si>
  <si>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</si>
  <si>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</si>
  <si>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</si>
  <si>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</si>
  <si>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</si>
  <si>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</si>
  <si>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</si>
  <si>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</si>
  <si>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</si>
  <si>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</si>
  <si>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</si>
  <si>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</si>
  <si>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</si>
  <si>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</si>
  <si>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</si>
  <si>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</si>
  <si>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</si>
  <si>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</si>
  <si>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</si>
  <si>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</si>
  <si>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</si>
  <si>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</si>
  <si>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</si>
  <si>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</si>
  <si>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</si>
  <si>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</si>
  <si>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</si>
  <si>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</si>
  <si>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</si>
  <si>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</si>
  <si>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</si>
  <si>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</si>
  <si>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</si>
  <si>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</si>
  <si>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</si>
  <si>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</si>
  <si>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</si>
  <si>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</si>
  <si>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</si>
  <si>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</si>
  <si>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</si>
  <si>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</si>
  <si>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</si>
  <si>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</si>
  <si>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</si>
  <si>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</si>
  <si>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</si>
  <si>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</si>
  <si>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</si>
  <si>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</si>
  <si>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</si>
  <si>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</si>
  <si>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</si>
  <si>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</si>
  <si>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</si>
  <si>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</si>
  <si>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</si>
  <si>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</si>
  <si>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</si>
  <si>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</si>
  <si>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</si>
  <si>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</si>
  <si>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</si>
  <si>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</si>
  <si>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</si>
  <si>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</si>
  <si>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</si>
  <si>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</si>
  <si>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</si>
  <si>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</si>
  <si>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</si>
  <si>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</si>
  <si>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</si>
  <si>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</si>
  <si>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</si>
  <si>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</si>
  <si>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</si>
  <si>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</si>
  <si>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</si>
  <si>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</si>
  <si>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</si>
  <si>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</si>
  <si>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</si>
  <si>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</si>
  <si>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</si>
  <si>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</si>
  <si>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</si>
  <si>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</si>
  <si>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</si>
  <si>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</si>
  <si>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</si>
  <si>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</si>
  <si>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</si>
  <si>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</si>
  <si>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</si>
  <si>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</si>
  <si>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</si>
  <si>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</si>
  <si>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</si>
  <si>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</si>
  <si>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</si>
  <si>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</si>
  <si>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</si>
  <si>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</si>
  <si>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</si>
  <si>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</si>
  <si>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</si>
  <si>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</si>
  <si>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</si>
  <si>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</si>
  <si>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</si>
  <si>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</si>
  <si>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</si>
  <si>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</si>
  <si>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</si>
  <si>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</si>
  <si>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</si>
  <si>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</si>
  <si>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</si>
  <si>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</si>
  <si>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</si>
  <si>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</si>
  <si>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</si>
  <si>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</si>
  <si>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</si>
  <si>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</si>
  <si>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</si>
  <si>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</si>
  <si>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</si>
  <si>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</si>
  <si>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</si>
  <si>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</si>
  <si>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</si>
  <si>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</si>
  <si>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</si>
  <si>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</si>
  <si>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</si>
  <si>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</si>
  <si>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</si>
  <si>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</si>
  <si>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</si>
  <si>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</si>
  <si>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</si>
  <si>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</si>
  <si>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</si>
  <si>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</si>
  <si>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</si>
  <si>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</si>
  <si>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</si>
  <si>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</si>
  <si>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</si>
  <si>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</si>
  <si>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</si>
  <si>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</si>
  <si>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</si>
  <si>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</si>
  <si>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</si>
  <si>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</si>
  <si>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</si>
  <si>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</si>
  <si>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</si>
  <si>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</si>
  <si>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</si>
  <si>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</si>
  <si>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</si>
  <si>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</si>
  <si>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</si>
  <si>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</si>
  <si>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</si>
  <si>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</si>
  <si>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</si>
  <si>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</si>
  <si>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</si>
  <si>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</si>
  <si>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</si>
  <si>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</si>
  <si>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</si>
  <si>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</si>
  <si>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</si>
  <si>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</si>
  <si>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</si>
  <si>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</si>
  <si>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</si>
  <si>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</si>
  <si>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</si>
  <si>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</si>
  <si>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</si>
  <si>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</si>
  <si>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</si>
  <si>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</si>
  <si>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</si>
  <si>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</si>
  <si>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</si>
  <si>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</si>
  <si>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</si>
  <si>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</si>
  <si>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</si>
  <si>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</si>
  <si>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</si>
  <si>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</si>
  <si>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</si>
  <si>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</si>
  <si>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</si>
  <si>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</si>
  <si>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</si>
  <si>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</si>
  <si>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</si>
  <si>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</si>
  <si>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</si>
  <si>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</si>
  <si>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</si>
  <si>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</si>
  <si>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</si>
  <si>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</si>
  <si>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</si>
  <si>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</si>
  <si>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</si>
  <si>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</si>
  <si>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</si>
  <si>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</si>
  <si>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</si>
  <si>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</si>
  <si>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</si>
  <si>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</si>
  <si>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</si>
  <si>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</si>
  <si>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</si>
  <si>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</si>
  <si>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</si>
  <si>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</si>
  <si>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</si>
  <si>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</si>
  <si>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</si>
  <si>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</si>
  <si>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</si>
  <si>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</si>
  <si>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</si>
  <si>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</si>
  <si>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</si>
  <si>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</si>
  <si>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</si>
  <si>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</si>
  <si>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</si>
  <si>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</si>
  <si>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</si>
  <si>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</si>
  <si>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</si>
  <si>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</si>
  <si>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</si>
  <si>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</si>
  <si>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</si>
  <si>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</si>
  <si>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</si>
  <si>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</si>
  <si>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</si>
  <si>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</si>
  <si>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</si>
  <si>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</si>
  <si>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</si>
  <si>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</si>
  <si>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</si>
  <si>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</si>
  <si>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</si>
  <si>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</si>
  <si>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</si>
  <si>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</si>
  <si>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</si>
  <si>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</si>
  <si>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</si>
  <si>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</si>
  <si>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</si>
  <si>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</si>
  <si>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</si>
  <si>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</si>
  <si>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</si>
  <si>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</si>
  <si>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</si>
  <si>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</si>
  <si>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</si>
  <si>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</si>
  <si>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</si>
  <si>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</si>
  <si>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</si>
  <si>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</si>
  <si>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</si>
  <si>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</si>
  <si>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</si>
  <si>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</si>
  <si>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</si>
  <si>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</si>
  <si>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</si>
  <si>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</si>
  <si>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</si>
  <si>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</si>
  <si>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</si>
  <si>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</si>
  <si>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</si>
  <si>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</si>
  <si>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</si>
  <si>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</si>
  <si>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</si>
  <si>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</si>
  <si>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</si>
  <si>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</si>
  <si>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</si>
  <si>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</si>
  <si>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</si>
  <si>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</si>
  <si>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</si>
  <si>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</si>
  <si>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</si>
  <si>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</si>
  <si>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</si>
  <si>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</si>
  <si>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</si>
  <si>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</si>
  <si>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</si>
  <si>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</si>
  <si>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</si>
  <si>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</si>
  <si>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</si>
  <si>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</si>
  <si>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</si>
  <si>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</si>
  <si>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</si>
  <si>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</si>
  <si>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</si>
  <si>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</si>
  <si>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</si>
  <si>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</si>
  <si>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</si>
  <si>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</si>
  <si>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</si>
  <si>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</si>
  <si>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</si>
  <si>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</si>
  <si>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</si>
  <si>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</si>
  <si>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</si>
  <si>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</si>
  <si>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</si>
  <si>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</si>
  <si>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</si>
  <si>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</si>
  <si>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</si>
  <si>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</si>
  <si>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</si>
  <si>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</si>
  <si>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</si>
  <si>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</si>
  <si>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</si>
  <si>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</si>
  <si>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</si>
  <si>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</si>
  <si>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</si>
  <si>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</si>
  <si>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</si>
  <si>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</si>
  <si>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</si>
  <si>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</si>
  <si>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</si>
  <si>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</si>
  <si>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</si>
  <si>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</si>
  <si>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</si>
  <si>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</si>
  <si>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</si>
  <si>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</si>
  <si>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</si>
  <si>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</si>
  <si>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</si>
  <si>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</si>
  <si>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</si>
  <si>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</si>
  <si>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</si>
  <si>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</si>
  <si>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</si>
  <si>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</si>
  <si>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</si>
  <si>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</si>
  <si>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</si>
  <si>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</si>
  <si>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</si>
  <si>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</si>
  <si>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</si>
  <si>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</si>
  <si>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</si>
  <si>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</si>
  <si>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</si>
  <si>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</si>
  <si>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</si>
  <si>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</si>
  <si>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</si>
  <si>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</si>
  <si>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</si>
  <si>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</si>
  <si>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</si>
  <si>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</si>
  <si>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</si>
  <si>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</si>
  <si>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</si>
  <si>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</si>
  <si>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</si>
  <si>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</si>
  <si>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</si>
  <si>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</si>
  <si>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</si>
  <si>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</si>
  <si>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</si>
  <si>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</si>
  <si>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</si>
  <si>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</si>
  <si>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</si>
  <si>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</si>
  <si>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</si>
  <si>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</si>
  <si>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</si>
  <si>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</si>
  <si>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</si>
  <si>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</si>
  <si>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</si>
  <si>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</si>
  <si>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</si>
  <si>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</si>
  <si>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</si>
  <si>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</si>
  <si>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</si>
  <si>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</si>
  <si>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</si>
  <si>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</si>
  <si>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</si>
  <si>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</si>
  <si>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</si>
  <si>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</si>
  <si>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</si>
  <si>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</si>
  <si>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</si>
  <si>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</si>
  <si>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</si>
  <si>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</si>
  <si>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</si>
  <si>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</si>
  <si>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</si>
  <si>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</si>
  <si>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</si>
  <si>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</si>
  <si>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</si>
  <si>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</si>
  <si>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</si>
  <si>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</si>
  <si>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</si>
  <si>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</si>
  <si>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</si>
  <si>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</si>
  <si>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</si>
  <si>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</si>
  <si>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</si>
  <si>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</si>
  <si>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</si>
  <si>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</si>
  <si>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</si>
  <si>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</si>
  <si>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</si>
  <si>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</si>
  <si>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</si>
  <si>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</si>
  <si>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</si>
  <si>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</si>
  <si>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</si>
  <si>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</si>
  <si>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</si>
  <si>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</si>
  <si>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</si>
  <si>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</si>
  <si>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</si>
  <si>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</si>
  <si>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</si>
  <si>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</si>
  <si>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</si>
  <si>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</si>
  <si>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</si>
  <si>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</si>
  <si>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</si>
  <si>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</si>
  <si>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</si>
  <si>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</si>
  <si>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</si>
  <si>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</si>
  <si>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</si>
  <si>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</si>
  <si>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</si>
  <si>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</si>
  <si>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</si>
  <si>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</si>
  <si>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</si>
  <si>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</si>
  <si>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</si>
  <si>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</si>
  <si>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</si>
  <si>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</si>
  <si>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</si>
  <si>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</si>
  <si>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</si>
  <si>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</si>
  <si>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</si>
  <si>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</si>
  <si>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</si>
  <si>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</si>
  <si>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</si>
  <si>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</si>
  <si>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</si>
  <si>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</si>
  <si>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</si>
  <si>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</si>
  <si>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</si>
  <si>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</si>
  <si>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</si>
  <si>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</si>
  <si>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</si>
  <si>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</si>
  <si>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</si>
  <si>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</si>
  <si>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</si>
  <si>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</si>
  <si>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</si>
  <si>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</si>
  <si>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</si>
  <si>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</si>
  <si>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</si>
  <si>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</si>
  <si>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</si>
  <si>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</si>
  <si>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</si>
  <si>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</si>
  <si>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</si>
  <si>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</si>
  <si>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</si>
  <si>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</si>
  <si>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</si>
  <si>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</si>
  <si>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</si>
  <si>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</si>
  <si>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</si>
  <si>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</si>
  <si>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</si>
  <si>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</si>
  <si>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</si>
  <si>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</si>
  <si>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</si>
  <si>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</si>
  <si>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</si>
  <si>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</si>
  <si>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</si>
  <si>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</si>
  <si>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</si>
  <si>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</si>
  <si>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</si>
  <si>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</si>
  <si>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</si>
  <si>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</si>
  <si>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</si>
  <si>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</si>
  <si>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</si>
  <si>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</si>
  <si>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</si>
  <si>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</si>
  <si>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</si>
  <si>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</si>
  <si>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</si>
  <si>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</si>
  <si>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</si>
  <si>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</si>
  <si>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</si>
  <si>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</si>
  <si>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</si>
  <si>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</si>
  <si>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</si>
  <si>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</si>
  <si>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</si>
  <si>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</si>
  <si>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</si>
  <si>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</si>
  <si>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</si>
  <si>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</si>
  <si>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</si>
  <si>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</si>
  <si>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</si>
  <si>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</si>
  <si>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</si>
  <si>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</si>
  <si>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</si>
  <si>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</si>
  <si>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</si>
  <si>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</si>
  <si>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</si>
  <si>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</si>
  <si>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</si>
  <si>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</si>
  <si>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</si>
  <si>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</si>
  <si>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</si>
  <si>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</si>
  <si>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</si>
  <si>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</si>
  <si>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</si>
  <si>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</si>
  <si>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</si>
  <si>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</si>
  <si>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</si>
  <si>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</si>
  <si>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</si>
  <si>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</si>
  <si>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</si>
  <si>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</si>
  <si>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</si>
  <si>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</si>
  <si>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</si>
  <si>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</si>
  <si>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</si>
  <si>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</si>
  <si>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</si>
  <si>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</si>
  <si>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</si>
  <si>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</si>
  <si>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</si>
  <si>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</si>
  <si>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</si>
  <si>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</si>
  <si>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</si>
  <si>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</si>
  <si>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</si>
  <si>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</si>
  <si>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</si>
  <si>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</si>
  <si>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</si>
  <si>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</si>
  <si>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</si>
  <si>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</si>
  <si>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</si>
  <si>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</si>
  <si>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</si>
  <si>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</si>
  <si>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</si>
  <si>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</si>
  <si>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</si>
  <si>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</si>
  <si>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</si>
  <si>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</si>
  <si>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</si>
  <si>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</si>
  <si>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</si>
  <si>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</si>
  <si>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</si>
  <si>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</si>
  <si>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</si>
  <si>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</si>
  <si>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</si>
  <si>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</si>
  <si>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</si>
  <si>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</si>
  <si>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</si>
  <si>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</si>
  <si>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</si>
  <si>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</si>
  <si>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</si>
  <si>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</si>
  <si>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</si>
  <si>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</si>
  <si>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</si>
  <si>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</si>
  <si>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</si>
  <si>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</si>
  <si>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</si>
  <si>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</si>
  <si>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</si>
  <si>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</si>
  <si>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</si>
  <si>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</si>
  <si>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</si>
  <si>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</si>
  <si>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</si>
  <si>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</si>
  <si>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</si>
  <si>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</si>
  <si>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</si>
  <si>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</si>
  <si>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</si>
  <si>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</si>
  <si>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</si>
  <si>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</si>
  <si>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</si>
  <si>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</si>
  <si>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</si>
  <si>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</si>
  <si>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</si>
  <si>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</si>
  <si>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</si>
  <si>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</si>
  <si>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</si>
  <si>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</si>
  <si>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</si>
  <si>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</si>
  <si>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</si>
  <si>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</si>
  <si>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</si>
  <si>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</si>
  <si>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</si>
  <si>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</si>
  <si>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</si>
  <si>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</si>
  <si>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</si>
  <si>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</si>
  <si>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</si>
  <si>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</si>
  <si>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</si>
  <si>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</si>
  <si>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</si>
  <si>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</si>
  <si>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</si>
  <si>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</si>
  <si>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</si>
  <si>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</si>
  <si>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</si>
  <si>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</si>
  <si>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</si>
  <si>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</si>
  <si>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</si>
  <si>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</si>
  <si>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</si>
  <si>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</si>
  <si>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</si>
  <si>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</si>
  <si>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</si>
  <si>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</si>
  <si>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</si>
  <si>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</si>
  <si>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</si>
  <si>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</si>
  <si>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</si>
  <si>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</si>
  <si>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</si>
  <si>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</si>
  <si>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</si>
  <si>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</si>
  <si>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</si>
  <si>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</si>
  <si>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</si>
  <si>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</si>
  <si>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</si>
  <si>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</si>
  <si>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</si>
  <si>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</si>
  <si>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</si>
  <si>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</si>
  <si>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</si>
  <si>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</si>
  <si>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</si>
  <si>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</si>
  <si>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</si>
  <si>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</si>
  <si>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</si>
  <si>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</si>
  <si>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</si>
  <si>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</si>
  <si>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</si>
  <si>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</si>
  <si>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</si>
  <si>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</si>
  <si>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</si>
  <si>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</si>
  <si>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</si>
  <si>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</si>
  <si>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</si>
  <si>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</si>
  <si>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</si>
  <si>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</si>
  <si>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</si>
  <si>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</si>
  <si>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</si>
  <si>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</si>
  <si>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</si>
  <si>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</si>
  <si>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</si>
  <si>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</si>
  <si>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</si>
  <si>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</si>
  <si>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</si>
  <si>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</si>
  <si>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</si>
  <si>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</si>
  <si>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</si>
  <si>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</si>
  <si>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</si>
  <si>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</si>
  <si>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</si>
  <si>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</si>
  <si>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</si>
  <si>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</si>
  <si>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</si>
  <si>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</si>
  <si>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</si>
  <si>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</si>
  <si>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</si>
  <si>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</si>
  <si>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</si>
  <si>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</si>
  <si>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</si>
  <si>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</si>
  <si>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</si>
  <si>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</si>
  <si>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</si>
  <si>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</si>
  <si>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</si>
  <si>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</si>
  <si>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</si>
  <si>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</si>
  <si>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</si>
  <si>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</si>
  <si>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</si>
  <si>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</si>
  <si>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</si>
  <si>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</si>
  <si>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</si>
  <si>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</si>
  <si>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</si>
  <si>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</si>
  <si>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</si>
  <si>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</si>
  <si>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</si>
  <si>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</si>
  <si>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</si>
  <si>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</si>
  <si>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</si>
  <si>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</si>
  <si>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</si>
  <si>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</si>
  <si>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</si>
  <si>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</si>
  <si>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</si>
  <si>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</si>
  <si>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</si>
  <si>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</si>
  <si>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</si>
  <si>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</si>
  <si>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</si>
  <si>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</si>
  <si>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</si>
  <si>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</si>
  <si>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</si>
  <si>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</si>
  <si>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</si>
  <si>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</si>
  <si>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</si>
  <si>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</si>
  <si>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</si>
  <si>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</si>
  <si>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</si>
  <si>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</si>
  <si>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</si>
  <si>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</si>
  <si>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</si>
  <si>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</si>
  <si>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</si>
  <si>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</si>
  <si>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</si>
  <si>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</si>
  <si>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</si>
  <si>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</si>
  <si>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</si>
  <si>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</si>
  <si>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</si>
  <si>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</si>
  <si>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</si>
  <si>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</si>
  <si>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</si>
  <si>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</si>
  <si>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</si>
  <si>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</si>
  <si>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</si>
  <si>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</si>
  <si>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</si>
  <si>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</si>
  <si>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</si>
  <si>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</si>
  <si>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</si>
  <si>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</si>
  <si>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</si>
  <si>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</si>
  <si>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</si>
  <si>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</si>
  <si>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</si>
  <si>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</si>
  <si>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</si>
  <si>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</si>
  <si>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</si>
  <si>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</si>
  <si>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</si>
  <si>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</si>
  <si>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</si>
  <si>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</si>
  <si>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</si>
  <si>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</si>
  <si>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</si>
  <si>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</si>
  <si>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</si>
  <si>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</si>
  <si>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</si>
  <si>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</si>
  <si>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</si>
  <si>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</si>
  <si>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</si>
  <si>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</si>
  <si>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</si>
  <si>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</si>
  <si>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</si>
  <si>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</si>
  <si>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</si>
  <si>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</si>
  <si>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</si>
  <si>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</si>
  <si>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</si>
  <si>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</si>
  <si>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</si>
  <si>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</si>
  <si>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</si>
  <si>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</si>
  <si>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</si>
  <si>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</si>
  <si>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</si>
  <si>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</si>
  <si>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</si>
  <si>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</si>
  <si>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</si>
  <si>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</si>
  <si>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</si>
  <si>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</si>
  <si>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</si>
  <si>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</si>
  <si>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</si>
  <si>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</si>
  <si>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</si>
  <si>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</si>
  <si>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</si>
  <si>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</si>
  <si>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</si>
  <si>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</si>
  <si>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</si>
  <si>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</si>
  <si>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</si>
  <si>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</si>
  <si>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</si>
  <si>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</si>
  <si>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</si>
  <si>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</si>
  <si>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</si>
  <si>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</si>
  <si>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</si>
  <si>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</si>
  <si>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</si>
  <si>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</si>
  <si>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</si>
  <si>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</si>
  <si>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</si>
  <si>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</si>
  <si>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</si>
  <si>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</si>
  <si>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</si>
  <si>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</si>
  <si>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</si>
  <si>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</si>
  <si>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</si>
  <si>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</si>
  <si>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</si>
  <si>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</si>
  <si>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</si>
  <si>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</si>
  <si>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</si>
  <si>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</si>
  <si>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</si>
  <si>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</si>
  <si>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</si>
  <si>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</si>
  <si>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</si>
  <si>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</si>
  <si>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</si>
  <si>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</si>
  <si>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</si>
  <si>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</si>
  <si>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</si>
  <si>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</si>
  <si>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</si>
  <si>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</si>
  <si>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</si>
  <si>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</si>
  <si>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</si>
  <si>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</si>
  <si>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</si>
  <si>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</si>
  <si>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</si>
  <si>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</si>
  <si>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</si>
  <si>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</si>
  <si>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</si>
  <si>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</si>
  <si>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</si>
  <si>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</si>
  <si>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</si>
  <si>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</si>
  <si>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</si>
  <si>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</si>
  <si>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</si>
  <si>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</si>
  <si>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</si>
  <si>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</si>
  <si>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</si>
  <si>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</si>
  <si>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</si>
  <si>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</si>
  <si>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</si>
  <si>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</si>
  <si>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</si>
  <si>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</si>
  <si>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</si>
  <si>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</si>
  <si>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</si>
  <si>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</si>
  <si>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</si>
  <si>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</si>
  <si>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</si>
  <si>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</si>
  <si>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</si>
  <si>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</si>
  <si>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</si>
  <si>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</si>
  <si>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</si>
  <si>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</si>
  <si>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</si>
  <si>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</si>
  <si>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</si>
  <si>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</si>
  <si>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</si>
  <si>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</si>
  <si>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</si>
  <si>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</si>
  <si>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</si>
  <si>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</si>
  <si>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</si>
  <si>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</si>
  <si>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</si>
  <si>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</si>
  <si>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</si>
  <si>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</si>
  <si>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</si>
  <si>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</si>
  <si>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</si>
  <si>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</si>
  <si>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</si>
  <si>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</si>
  <si>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</si>
  <si>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</si>
  <si>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</si>
  <si>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</si>
  <si>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</si>
  <si>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</si>
  <si>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</si>
  <si>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</si>
  <si>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</si>
  <si>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</si>
  <si>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</si>
  <si>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</si>
  <si>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</si>
  <si>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</si>
  <si>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</si>
  <si>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</si>
  <si>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</si>
  <si>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</si>
  <si>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</si>
  <si>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</si>
  <si>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</si>
  <si>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</si>
  <si>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</si>
  <si>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</si>
  <si>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</si>
  <si>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</si>
  <si>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</si>
  <si>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</si>
  <si>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</si>
  <si>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</si>
  <si>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</si>
  <si>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</si>
  <si>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</si>
  <si>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</si>
  <si>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</si>
  <si>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</si>
  <si>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</si>
  <si>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</si>
  <si>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</si>
  <si>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</si>
  <si>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</si>
  <si>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</si>
  <si>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</si>
  <si>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</si>
  <si>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</si>
  <si>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</si>
  <si>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</si>
  <si>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</si>
  <si>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</si>
  <si>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</si>
  <si>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</si>
  <si>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</si>
  <si>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</si>
  <si>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</si>
  <si>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</si>
  <si>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</si>
  <si>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</si>
  <si>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</si>
  <si>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</si>
  <si>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</si>
  <si>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</si>
  <si>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</si>
  <si>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</si>
  <si>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</si>
  <si>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</si>
  <si>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</si>
  <si>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</si>
  <si>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</si>
  <si>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</si>
  <si>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</si>
  <si>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</si>
  <si>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</si>
  <si>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</si>
  <si>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</si>
  <si>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</si>
  <si>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</si>
  <si>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</si>
  <si>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</si>
  <si>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</si>
  <si>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</si>
  <si>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</si>
  <si>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</si>
  <si>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</si>
  <si>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</si>
  <si>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</si>
  <si>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</si>
  <si>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</si>
  <si>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</si>
  <si>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</si>
  <si>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</si>
  <si>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</si>
  <si>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</si>
  <si>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</si>
  <si>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</si>
  <si>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</si>
  <si>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</si>
  <si>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</si>
  <si>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</si>
  <si>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</si>
  <si>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</si>
  <si>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</si>
  <si>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</si>
  <si>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</si>
  <si>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</si>
  <si>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</si>
  <si>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</si>
  <si>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</si>
  <si>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</si>
  <si>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</si>
  <si>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</si>
  <si>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</si>
  <si>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</si>
  <si>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</si>
  <si>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</si>
  <si>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</si>
  <si>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</si>
  <si>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</si>
  <si>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</si>
  <si>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</si>
  <si>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</si>
  <si>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</si>
  <si>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</si>
  <si>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</si>
  <si>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</si>
  <si>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</si>
  <si>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</si>
  <si>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</si>
  <si>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</si>
  <si>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</si>
  <si>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</si>
  <si>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</si>
  <si>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</si>
  <si>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</si>
  <si>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</si>
  <si>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</si>
  <si>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</si>
  <si>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</si>
  <si>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</si>
  <si>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</si>
  <si>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</si>
  <si>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</si>
  <si>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</si>
  <si>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</si>
  <si>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</si>
  <si>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</si>
  <si>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</si>
  <si>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</si>
  <si>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</si>
  <si>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</si>
  <si>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</si>
  <si>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</si>
  <si>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</si>
  <si>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</si>
  <si>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</si>
  <si>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</si>
  <si>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</si>
  <si>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</si>
  <si>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</si>
  <si>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</si>
  <si>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</si>
  <si>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</si>
  <si>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</si>
  <si>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</si>
  <si>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</si>
  <si>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</si>
  <si>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</si>
  <si>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</si>
  <si>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</si>
  <si>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</si>
  <si>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</si>
  <si>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</si>
  <si>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</si>
  <si>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</si>
  <si>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</si>
  <si>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</si>
  <si>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</si>
  <si>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</si>
  <si>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</si>
  <si>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</si>
  <si>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</si>
  <si>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</si>
  <si>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</si>
  <si>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</si>
  <si>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</si>
  <si>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</si>
  <si>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</si>
  <si>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</si>
  <si>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</si>
  <si>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</si>
  <si>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</si>
  <si>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</si>
  <si>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</si>
  <si>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</si>
  <si>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</si>
  <si>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</si>
  <si>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</si>
  <si>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</si>
  <si>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</si>
  <si>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</si>
  <si>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</si>
  <si>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</si>
  <si>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</si>
  <si>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</si>
  <si>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</si>
  <si>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</si>
  <si>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</si>
  <si>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</si>
  <si>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</si>
  <si>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</si>
  <si>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</si>
  <si>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</si>
  <si>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</si>
  <si>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</si>
  <si>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</si>
  <si>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</si>
  <si>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</si>
  <si>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</si>
  <si>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</si>
  <si>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</si>
  <si>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</si>
  <si>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</si>
  <si>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</si>
  <si>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</si>
  <si>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</si>
  <si>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</si>
  <si>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</si>
  <si>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</si>
  <si>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</si>
  <si>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</si>
  <si>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</si>
  <si>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</si>
  <si>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</si>
  <si>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</si>
  <si>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</si>
  <si>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</si>
  <si>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</si>
  <si>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</si>
  <si>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</si>
  <si>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</si>
  <si>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</si>
  <si>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</si>
  <si>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</si>
  <si>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</si>
  <si>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</si>
  <si>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</si>
  <si>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</si>
  <si>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</si>
  <si>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</si>
  <si>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</si>
  <si>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</si>
  <si>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</si>
  <si>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</si>
  <si>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</si>
  <si>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</si>
  <si>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</si>
  <si>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</si>
  <si>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</si>
  <si>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</si>
  <si>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</si>
  <si>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</si>
  <si>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</si>
  <si>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</si>
  <si>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</si>
  <si>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</si>
  <si>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</si>
  <si>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</si>
  <si>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</si>
  <si>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</si>
  <si>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</si>
  <si>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</si>
  <si>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</si>
  <si>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</si>
  <si>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</si>
  <si>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</si>
  <si>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</si>
  <si>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</si>
  <si>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</si>
  <si>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</si>
  <si>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</si>
  <si>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</si>
  <si>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</si>
  <si>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</si>
  <si>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</si>
  <si>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</si>
  <si>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</si>
  <si>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</si>
  <si>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</si>
  <si>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</si>
  <si>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</si>
  <si>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</si>
  <si>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</si>
  <si>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</si>
  <si>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</si>
  <si>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</si>
  <si>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</si>
  <si>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</si>
  <si>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</si>
  <si>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</si>
  <si>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</si>
  <si>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</si>
  <si>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</si>
  <si>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</si>
  <si>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</si>
  <si>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</si>
  <si>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</si>
  <si>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</si>
  <si>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</si>
  <si>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</si>
  <si>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</si>
  <si>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</si>
  <si>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</si>
  <si>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</si>
  <si>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</si>
  <si>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</si>
  <si>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</si>
  <si>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</si>
  <si>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</si>
  <si>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</si>
  <si>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</si>
  <si>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</si>
  <si>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</si>
  <si>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</si>
  <si>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</si>
  <si>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</si>
  <si>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</si>
  <si>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</si>
  <si>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</si>
  <si>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</si>
  <si>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</si>
  <si>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</si>
  <si>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</si>
  <si>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</si>
  <si>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</si>
  <si>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</si>
  <si>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</si>
  <si>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</si>
  <si>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</si>
  <si>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</si>
  <si>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</si>
  <si>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</si>
  <si>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</si>
  <si>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</si>
  <si>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</si>
  <si>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</si>
  <si>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</si>
  <si>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</si>
  <si>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</si>
  <si>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</si>
  <si>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</si>
  <si>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</si>
  <si>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</si>
  <si>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</si>
  <si>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</si>
  <si>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</si>
  <si>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</si>
  <si>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</si>
  <si>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</si>
  <si>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</si>
  <si>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</si>
  <si>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</si>
  <si>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</si>
  <si>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</si>
  <si>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</si>
  <si>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</si>
  <si>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</si>
  <si>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</si>
  <si>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</si>
  <si>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</si>
  <si>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</si>
  <si>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</si>
  <si>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</si>
  <si>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</si>
  <si>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</si>
  <si>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</si>
  <si>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</si>
  <si>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</si>
  <si>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</si>
  <si>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</si>
  <si>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</si>
  <si>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</si>
  <si>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</si>
  <si>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</si>
  <si>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</si>
  <si>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</si>
  <si>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</si>
  <si>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</si>
  <si>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</si>
  <si>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</si>
  <si>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</si>
  <si>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</si>
  <si>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</si>
  <si>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</si>
  <si>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</si>
  <si>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</si>
  <si>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</si>
  <si>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</si>
  <si>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</si>
  <si>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</si>
  <si>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</si>
  <si>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</si>
  <si>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</si>
  <si>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</si>
  <si>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</si>
  <si>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</si>
  <si>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</si>
  <si>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</si>
  <si>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</si>
  <si>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</si>
  <si>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</si>
  <si>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</si>
  <si>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</si>
  <si>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</si>
  <si>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</si>
  <si>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</si>
  <si>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</si>
  <si>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</si>
  <si>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</si>
  <si>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</si>
  <si>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</si>
  <si>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</si>
  <si>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</si>
  <si>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</si>
  <si>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</si>
  <si>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</si>
  <si>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</si>
  <si>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</si>
  <si>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</si>
  <si>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</si>
  <si>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</si>
  <si>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</si>
  <si>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</si>
  <si>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</si>
  <si>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</si>
  <si>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</si>
  <si>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</si>
  <si>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</si>
  <si>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</si>
  <si>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</si>
  <si>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</si>
  <si>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</si>
  <si>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</si>
  <si>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</si>
  <si>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</si>
  <si>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</si>
  <si>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</si>
  <si>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</si>
  <si>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</si>
  <si>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</si>
  <si>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</si>
  <si>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</si>
  <si>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</si>
  <si>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</si>
  <si>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</si>
  <si>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</si>
  <si>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</si>
  <si>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</si>
  <si>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</si>
  <si>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</si>
  <si>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</si>
  <si>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</si>
  <si>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</si>
  <si>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</si>
  <si>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</si>
  <si>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</si>
  <si>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</si>
  <si>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</si>
  <si>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</si>
  <si>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</si>
  <si>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</si>
  <si>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</si>
  <si>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</si>
  <si>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</si>
  <si>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</si>
  <si>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</si>
  <si>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</si>
  <si>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</si>
  <si>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</si>
  <si>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</si>
  <si>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</si>
  <si>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</si>
  <si>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</si>
  <si>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</si>
  <si>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</si>
  <si>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</si>
  <si>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</si>
  <si>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</si>
  <si>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</si>
  <si>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</si>
  <si>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</si>
  <si>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</si>
  <si>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</si>
  <si>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</si>
  <si>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</si>
  <si>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</si>
  <si>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</si>
  <si>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</si>
  <si>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</si>
  <si>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</si>
  <si>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</si>
  <si>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</si>
  <si>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</si>
  <si>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</si>
  <si>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</si>
  <si>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</si>
  <si>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</si>
  <si>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</si>
  <si>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</si>
  <si>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</si>
  <si>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</si>
  <si>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</si>
  <si>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</si>
  <si>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</si>
  <si>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</si>
  <si>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</si>
  <si>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</si>
  <si>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</si>
  <si>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</si>
  <si>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</si>
  <si>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</si>
  <si>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</si>
  <si>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</si>
  <si>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</si>
  <si>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</si>
  <si>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</si>
  <si>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</si>
  <si>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</si>
  <si>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</si>
  <si>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</si>
  <si>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</si>
  <si>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</si>
  <si>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</si>
  <si>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</si>
  <si>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</si>
  <si>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</si>
  <si>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</si>
  <si>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</si>
  <si>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</si>
  <si>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</si>
  <si>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</si>
  <si>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</si>
  <si>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</si>
  <si>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</si>
  <si>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</si>
  <si>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</si>
  <si>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</si>
  <si>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</si>
  <si>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</si>
  <si>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</si>
  <si>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</si>
  <si>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</si>
  <si>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</si>
  <si>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</si>
  <si>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</si>
  <si>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</si>
  <si>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</si>
  <si>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</si>
  <si>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</si>
  <si>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</si>
  <si>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</si>
  <si>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</si>
  <si>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</si>
  <si>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</si>
  <si>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</si>
  <si>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</si>
  <si>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</si>
  <si>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</si>
  <si>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</si>
  <si>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</si>
  <si>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</si>
  <si>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</si>
  <si>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</si>
  <si>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</si>
  <si>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</si>
  <si>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</si>
  <si>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</si>
  <si>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</si>
  <si>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</si>
  <si>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</si>
  <si>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</si>
  <si>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</si>
  <si>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</si>
  <si>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</si>
  <si>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</si>
  <si>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</si>
  <si>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</si>
  <si>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</si>
  <si>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</si>
  <si>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</si>
  <si>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</si>
  <si>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</si>
  <si>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</si>
  <si>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</si>
  <si>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</si>
  <si>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</si>
  <si>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</si>
  <si>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</si>
  <si>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</si>
  <si>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</si>
  <si>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</si>
  <si>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</si>
  <si>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</si>
  <si>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</si>
  <si>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</si>
  <si>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</si>
  <si>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</si>
  <si>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</si>
  <si>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</si>
  <si>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</si>
  <si>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</si>
  <si>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</si>
  <si>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</si>
  <si>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</si>
  <si>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</si>
  <si>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</si>
  <si>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</si>
  <si>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</si>
  <si>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</si>
  <si>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</si>
  <si>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</si>
  <si>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</si>
  <si>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</si>
  <si>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</si>
  <si>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</si>
  <si>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</si>
  <si>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</si>
  <si>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</si>
  <si>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</si>
  <si>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</si>
  <si>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</si>
  <si>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</si>
  <si>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</si>
  <si>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</si>
  <si>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</si>
  <si>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</si>
  <si>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</si>
  <si>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</si>
  <si>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</si>
  <si>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</si>
  <si>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</si>
  <si>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</si>
  <si>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</si>
  <si>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</si>
  <si>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</si>
  <si>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</si>
  <si>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</si>
  <si>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</si>
  <si>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</si>
  <si>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</si>
  <si>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</si>
  <si>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</si>
  <si>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</si>
  <si>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</si>
  <si>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</si>
  <si>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</si>
  <si>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</si>
  <si>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</si>
  <si>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</si>
  <si>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</si>
  <si>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</si>
  <si>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</si>
  <si>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</si>
  <si>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</si>
  <si>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</si>
  <si>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</si>
  <si>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</si>
  <si>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</si>
  <si>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</si>
  <si>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</si>
  <si>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</si>
  <si>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</si>
  <si>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</si>
  <si>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</si>
  <si>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</si>
  <si>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</si>
  <si>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</si>
  <si>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</si>
  <si>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</si>
  <si>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</si>
  <si>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</si>
  <si>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</si>
  <si>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</si>
  <si>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</si>
  <si>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</si>
  <si>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</si>
  <si>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</si>
  <si>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</si>
  <si>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</si>
  <si>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</si>
  <si>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</si>
  <si>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</si>
  <si>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</si>
  <si>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</si>
  <si>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</si>
  <si>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</si>
  <si>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</si>
  <si>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</si>
  <si>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</si>
  <si>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</si>
  <si>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</si>
  <si>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</si>
  <si>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</si>
  <si>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</si>
  <si>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</si>
  <si>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</si>
  <si>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</si>
  <si>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</si>
  <si>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</si>
  <si>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</si>
  <si>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</si>
  <si>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</si>
  <si>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</si>
  <si>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</si>
  <si>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</si>
  <si>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</si>
  <si>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</si>
  <si>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</si>
  <si>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</si>
  <si>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</si>
  <si>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</si>
  <si>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</si>
  <si>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</si>
  <si>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</si>
  <si>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</si>
  <si>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</si>
  <si>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</si>
  <si>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</si>
  <si>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</si>
  <si>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</si>
  <si>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</si>
  <si>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</si>
  <si>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</si>
  <si>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</si>
  <si>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</si>
  <si>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</si>
  <si>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</si>
  <si>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</si>
  <si>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</si>
  <si>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</si>
  <si>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</si>
  <si>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</si>
  <si>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</si>
  <si>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</si>
  <si>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</si>
  <si>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</si>
  <si>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</si>
  <si>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</si>
  <si>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</si>
  <si>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</si>
  <si>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</si>
  <si>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</si>
  <si>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</si>
  <si>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</si>
  <si>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</si>
  <si>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</si>
  <si>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</si>
  <si>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</si>
  <si>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</si>
  <si>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</si>
  <si>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</si>
  <si>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</si>
  <si>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</si>
  <si>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</si>
  <si>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</si>
  <si>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</si>
  <si>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</si>
  <si>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</si>
  <si>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</si>
  <si>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</si>
  <si>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</si>
  <si>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</si>
  <si>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</si>
  <si>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</si>
  <si>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</si>
  <si>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</si>
  <si>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</si>
  <si>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</si>
  <si>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</si>
  <si>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</si>
  <si>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</si>
  <si>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</si>
  <si>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</si>
  <si>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</si>
  <si>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</si>
  <si>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</si>
  <si>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</si>
  <si>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</si>
  <si>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</si>
  <si>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</si>
  <si>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</si>
  <si>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</si>
  <si>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</si>
  <si>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</si>
  <si>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</si>
  <si>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</si>
  <si>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</si>
  <si>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</si>
  <si>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</si>
  <si>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</si>
  <si>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</si>
  <si>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</si>
  <si>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</si>
  <si>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</si>
  <si>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</si>
  <si>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</si>
  <si>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</si>
  <si>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</si>
  <si>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</si>
  <si>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</si>
  <si>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</si>
  <si>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</si>
  <si>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</si>
  <si>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</si>
  <si>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</si>
  <si>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</si>
  <si>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</si>
  <si>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</si>
  <si>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</si>
  <si>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</si>
  <si>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</si>
  <si>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</si>
  <si>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</si>
  <si>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</si>
  <si>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</si>
  <si>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</si>
  <si>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</si>
  <si>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</si>
  <si>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</si>
  <si>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</si>
  <si>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</si>
  <si>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</si>
  <si>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</si>
  <si>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</si>
  <si>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</si>
  <si>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</si>
  <si>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</si>
  <si>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</si>
  <si>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</si>
  <si>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</si>
  <si>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</si>
  <si>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</si>
  <si>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</si>
  <si>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</si>
  <si>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</si>
  <si>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</si>
  <si>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</si>
  <si>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</si>
  <si>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</si>
  <si>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</si>
  <si>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</si>
  <si>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</si>
  <si>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</si>
  <si>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</si>
  <si>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</si>
  <si>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</si>
  <si>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</si>
  <si>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</si>
  <si>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</si>
  <si>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</si>
  <si>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</si>
  <si>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</si>
  <si>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</si>
  <si>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</si>
  <si>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</si>
  <si>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</si>
  <si>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</si>
  <si>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</si>
  <si>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</si>
  <si>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</si>
  <si>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</si>
  <si>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</si>
  <si>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</si>
  <si>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</si>
  <si>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</si>
  <si>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</si>
  <si>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</si>
  <si>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</si>
  <si>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</si>
  <si>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</si>
  <si>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</si>
  <si>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</si>
  <si>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</si>
  <si>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</si>
  <si>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</si>
  <si>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</si>
  <si>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</si>
  <si>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</si>
  <si>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</si>
  <si>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</si>
  <si>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</si>
  <si>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</si>
  <si>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</si>
  <si>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</si>
  <si>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</si>
  <si>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</si>
  <si>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</si>
  <si>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</si>
  <si>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</si>
  <si>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</si>
  <si>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</si>
  <si>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</si>
  <si>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</si>
  <si>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</si>
  <si>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</si>
  <si>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</si>
  <si>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</si>
  <si>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</si>
  <si>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</si>
  <si>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</si>
  <si>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</si>
  <si>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</si>
  <si>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</si>
  <si>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</si>
  <si>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</si>
  <si>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</si>
  <si>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</si>
  <si>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</si>
  <si>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</si>
  <si>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</si>
  <si>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</si>
  <si>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</si>
  <si>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</si>
  <si>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</si>
  <si>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</si>
  <si>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</si>
  <si>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</si>
  <si>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</si>
  <si>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</si>
  <si>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</si>
  <si>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</si>
  <si>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</si>
  <si>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</si>
  <si>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</si>
  <si>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</si>
  <si>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</si>
  <si>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</si>
  <si>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</si>
  <si>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</si>
  <si>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</si>
  <si>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</si>
  <si>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</si>
  <si>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</si>
  <si>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</si>
  <si>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</si>
  <si>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</si>
  <si>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</si>
  <si>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</si>
  <si>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</si>
  <si>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</si>
  <si>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</si>
  <si>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</si>
  <si>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</si>
  <si>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</si>
  <si>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</si>
  <si>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</si>
  <si>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</si>
  <si>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</si>
  <si>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</si>
  <si>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</si>
  <si>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</si>
  <si>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</si>
  <si>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</si>
  <si>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</si>
  <si>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</si>
  <si>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</si>
  <si>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</si>
  <si>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</si>
  <si>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</si>
  <si>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</si>
  <si>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</si>
  <si>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</si>
  <si>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</si>
  <si>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</si>
  <si>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</si>
  <si>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</si>
  <si>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</si>
  <si>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</si>
  <si>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</si>
  <si>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</si>
  <si>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</si>
  <si>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</si>
  <si>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</si>
  <si>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</si>
  <si>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</si>
  <si>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</si>
  <si>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</si>
  <si>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</si>
  <si>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</si>
  <si>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</si>
  <si>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</si>
  <si>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</si>
  <si>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</si>
  <si>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</si>
  <si>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</si>
  <si>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</si>
  <si>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</si>
  <si>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</si>
  <si>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</si>
  <si>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</si>
  <si>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</si>
  <si>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</si>
  <si>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</si>
  <si>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</si>
  <si>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</si>
  <si>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</si>
  <si>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</si>
  <si>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</si>
  <si>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</si>
  <si>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</si>
  <si>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</si>
  <si>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</si>
  <si>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</si>
  <si>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</si>
  <si>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</si>
  <si>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</si>
  <si>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</si>
  <si>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</si>
  <si>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</si>
  <si>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</si>
  <si>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</si>
  <si>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</si>
  <si>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</si>
  <si>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</si>
  <si>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</si>
  <si>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</si>
  <si>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</si>
  <si>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</si>
  <si>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</si>
  <si>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</si>
  <si>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</si>
  <si>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</si>
  <si>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</si>
  <si>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</si>
  <si>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</si>
  <si>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</si>
  <si>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</si>
  <si>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</si>
  <si>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</si>
  <si>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</si>
  <si>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</si>
  <si>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</si>
  <si>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</si>
  <si>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</si>
  <si>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</si>
  <si>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</si>
  <si>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</si>
  <si>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</si>
  <si>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</si>
  <si>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</si>
  <si>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</si>
  <si>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</si>
  <si>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</si>
  <si>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</si>
  <si>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</si>
  <si>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</si>
  <si>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</si>
  <si>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</si>
  <si>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</si>
  <si>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</si>
  <si>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</si>
  <si>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</si>
  <si>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</si>
  <si>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</si>
  <si>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</si>
  <si>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</si>
  <si>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</si>
  <si>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</si>
  <si>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</si>
  <si>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</si>
  <si>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</si>
  <si>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</si>
  <si>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</si>
  <si>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</si>
  <si>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</si>
  <si>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</si>
  <si>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</si>
  <si>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</si>
  <si>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</si>
  <si>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</si>
  <si>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</si>
  <si>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</si>
  <si>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</si>
  <si>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</si>
  <si>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</si>
  <si>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</si>
  <si>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</si>
  <si>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</si>
  <si>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</si>
  <si>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</si>
  <si>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</si>
  <si>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</si>
  <si>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</si>
  <si>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</si>
  <si>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</si>
  <si>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</si>
  <si>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</si>
  <si>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</si>
  <si>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</si>
  <si>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</si>
  <si>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</si>
  <si>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</si>
  <si>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</si>
  <si>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</si>
  <si>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</si>
  <si>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</si>
  <si>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</si>
  <si>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</si>
  <si>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</si>
  <si>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</si>
  <si>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</si>
  <si>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</si>
  <si>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</si>
  <si>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</si>
  <si>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</si>
  <si>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</si>
  <si>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</si>
  <si>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</si>
  <si>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</si>
  <si>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</si>
  <si>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</si>
  <si>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</si>
  <si>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</si>
  <si>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</si>
  <si>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</si>
  <si>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</si>
  <si>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</si>
  <si>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</si>
  <si>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</si>
  <si>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</si>
  <si>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</si>
  <si>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</si>
  <si>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</si>
  <si>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</si>
  <si>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</si>
  <si>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</si>
  <si>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</si>
  <si>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</si>
  <si>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</si>
  <si>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</si>
  <si>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</si>
  <si>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</si>
  <si>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</si>
  <si>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</si>
  <si>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</si>
  <si>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</si>
  <si>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</si>
  <si>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</si>
  <si>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</si>
  <si>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</si>
  <si>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</si>
  <si>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</si>
  <si>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</si>
  <si>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</si>
  <si>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</si>
  <si>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</si>
  <si>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</si>
  <si>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</si>
  <si>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</si>
  <si>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</si>
  <si>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</si>
  <si>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</si>
  <si>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</si>
  <si>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</si>
  <si>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</si>
  <si>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</si>
  <si>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</si>
  <si>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</si>
  <si>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</si>
  <si>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</si>
  <si>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</si>
  <si>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</si>
  <si>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</si>
  <si>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</si>
  <si>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</si>
  <si>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</si>
  <si>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</si>
  <si>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</si>
  <si>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</si>
  <si>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</si>
  <si>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</si>
  <si>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</si>
  <si>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</si>
  <si>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</si>
  <si>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</si>
  <si>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</si>
  <si>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</si>
  <si>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</si>
  <si>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</si>
  <si>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</si>
  <si>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</si>
  <si>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</si>
  <si>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</si>
  <si>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</si>
  <si>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</si>
  <si>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</si>
  <si>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</si>
  <si>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</si>
  <si>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</si>
  <si>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</si>
  <si>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</si>
  <si>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</si>
  <si>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</si>
  <si>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</si>
  <si>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</si>
  <si>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</si>
  <si>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</si>
  <si>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</si>
  <si>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</si>
  <si>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</si>
  <si>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</si>
  <si>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</si>
  <si>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</si>
  <si>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</si>
  <si>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</si>
  <si>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</si>
  <si>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</si>
  <si>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</si>
  <si>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</si>
  <si>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</si>
  <si>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</si>
  <si>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</si>
  <si>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</si>
  <si>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</si>
  <si>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</si>
  <si>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</si>
  <si>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</si>
  <si>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</si>
  <si>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</si>
  <si>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</si>
  <si>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</si>
  <si>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</si>
  <si>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</si>
  <si>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</si>
  <si>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</si>
  <si>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</si>
  <si>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</si>
  <si>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</si>
  <si>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</si>
  <si>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</si>
  <si>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</si>
  <si>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</si>
  <si>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</si>
  <si>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</si>
  <si>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</si>
  <si>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</si>
  <si>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</si>
  <si>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</si>
  <si>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</si>
  <si>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</si>
  <si>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</si>
  <si>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</si>
  <si>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</si>
  <si>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</si>
  <si>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</si>
  <si>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</si>
  <si>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</si>
  <si>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</si>
  <si>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</si>
  <si>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</si>
  <si>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</si>
  <si>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</si>
  <si>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</si>
  <si>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</si>
  <si>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</si>
  <si>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</si>
  <si>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</si>
  <si>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</si>
  <si>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</si>
  <si>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</si>
  <si>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</si>
  <si>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</si>
  <si>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</si>
  <si>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</si>
  <si>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</si>
  <si>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</si>
  <si>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</si>
  <si>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</si>
  <si>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</si>
  <si>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</si>
  <si>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</si>
  <si>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</si>
  <si>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</si>
  <si>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</si>
  <si>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</si>
  <si>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</si>
  <si>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</si>
  <si>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</si>
  <si>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</si>
  <si>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</si>
  <si>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</si>
  <si>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</si>
  <si>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</si>
  <si>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</si>
  <si>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</si>
  <si>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</si>
  <si>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</si>
  <si>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</si>
  <si>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</si>
  <si>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</si>
  <si>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</si>
  <si>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</si>
  <si>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</si>
  <si>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</si>
  <si>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</si>
  <si>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</si>
  <si>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</si>
  <si>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</si>
  <si>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</si>
  <si>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</si>
  <si>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</si>
  <si>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</si>
  <si>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</si>
  <si>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</si>
  <si>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</si>
  <si>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</si>
  <si>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</si>
  <si>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</si>
  <si>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</si>
  <si>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</si>
  <si>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</si>
  <si>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</si>
  <si>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</si>
  <si>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</si>
  <si>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</si>
  <si>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</si>
  <si>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</si>
  <si>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</si>
  <si>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</si>
  <si>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</si>
  <si>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</si>
  <si>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</si>
  <si>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</si>
  <si>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</si>
  <si>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</si>
  <si>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</si>
  <si>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</si>
  <si>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</si>
  <si>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</si>
  <si>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</si>
  <si>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</si>
  <si>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</si>
  <si>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</si>
  <si>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</si>
  <si>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</si>
  <si>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</si>
  <si>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</si>
  <si>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</si>
  <si>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</si>
  <si>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</si>
  <si>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</si>
  <si>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</si>
  <si>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</si>
  <si>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</si>
  <si>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</si>
  <si>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</si>
  <si>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</si>
  <si>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</si>
  <si>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</si>
  <si>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</si>
  <si>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</si>
  <si>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</si>
  <si>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</si>
  <si>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</si>
  <si>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</si>
  <si>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</si>
  <si>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</si>
  <si>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</si>
  <si>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</si>
  <si>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</si>
  <si>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</si>
  <si>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</si>
  <si>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</si>
  <si>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</si>
  <si>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</si>
  <si>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</si>
  <si>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</si>
  <si>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</si>
  <si>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</si>
  <si>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</si>
  <si>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</si>
  <si>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</si>
  <si>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</si>
  <si>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</si>
  <si>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</si>
  <si>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</si>
  <si>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</si>
  <si>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</si>
  <si>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</si>
  <si>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</si>
  <si>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</si>
  <si>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</si>
  <si>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</si>
  <si>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</si>
  <si>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</si>
  <si>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</si>
  <si>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</si>
  <si>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</si>
  <si>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</si>
  <si>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</si>
  <si>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</si>
  <si>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</si>
  <si>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</si>
  <si>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</si>
  <si>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</si>
  <si>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</si>
  <si>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</si>
  <si>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</si>
  <si>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</si>
  <si>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</si>
  <si>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</si>
  <si>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</si>
  <si>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</si>
  <si>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</si>
  <si>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</si>
  <si>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</si>
  <si>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</si>
  <si>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</si>
  <si>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</si>
  <si>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</si>
  <si>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</si>
  <si>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</si>
  <si>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</si>
  <si>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</si>
  <si>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</si>
  <si>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</si>
  <si>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</si>
  <si>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</si>
  <si>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</si>
  <si>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</si>
  <si>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</si>
  <si>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</si>
  <si>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</si>
  <si>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</si>
  <si>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</si>
  <si>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</si>
  <si>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</si>
  <si>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</si>
  <si>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</si>
  <si>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</si>
  <si>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</si>
  <si>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</si>
  <si>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</si>
  <si>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</si>
  <si>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</si>
  <si>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</si>
  <si>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</si>
  <si>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</si>
  <si>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</si>
  <si>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</si>
  <si>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</si>
  <si>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</si>
  <si>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</si>
  <si>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</si>
  <si>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</si>
  <si>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</si>
  <si>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</si>
  <si>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</si>
  <si>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</si>
  <si>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</si>
  <si>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</si>
  <si>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</si>
  <si>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</si>
  <si>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</si>
  <si>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</si>
  <si>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</si>
  <si>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</si>
  <si>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</si>
  <si>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</si>
  <si>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</si>
  <si>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</si>
  <si>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</si>
  <si>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</si>
  <si>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</si>
  <si>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</si>
  <si>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</si>
  <si>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</si>
  <si>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</si>
  <si>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</si>
  <si>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</si>
  <si>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</si>
  <si>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</si>
  <si>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</si>
  <si>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</si>
  <si>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</si>
  <si>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</si>
  <si>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</si>
  <si>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</si>
  <si>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</si>
  <si>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</si>
  <si>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</si>
  <si>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</si>
  <si>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</si>
  <si>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</si>
  <si>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</si>
  <si>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</si>
  <si>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</si>
  <si>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</si>
  <si>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</si>
  <si>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</si>
  <si>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</si>
  <si>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</si>
  <si>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</si>
  <si>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</si>
  <si>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</si>
  <si>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</si>
  <si>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</si>
  <si>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</si>
  <si>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</si>
  <si>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</si>
  <si>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</si>
  <si>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</si>
  <si>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</si>
  <si>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</si>
  <si>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</si>
  <si>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</si>
  <si>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</si>
  <si>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</si>
  <si>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</si>
  <si>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</si>
  <si>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</si>
  <si>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</si>
  <si>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</si>
  <si>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</si>
  <si>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</si>
  <si>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</si>
  <si>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</si>
  <si>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</si>
  <si>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</si>
  <si>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</si>
  <si>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</si>
  <si>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</si>
  <si>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</si>
  <si>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</si>
  <si>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</si>
  <si>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</si>
  <si>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</si>
  <si>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</si>
  <si>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</si>
  <si>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</si>
  <si>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</si>
  <si>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</si>
  <si>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</si>
  <si>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</si>
  <si>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</si>
  <si>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</si>
  <si>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</si>
  <si>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</si>
  <si>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</si>
  <si>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</si>
  <si>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</si>
  <si>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</si>
  <si>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</si>
  <si>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</si>
  <si>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</si>
  <si>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</si>
  <si>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</si>
  <si>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</si>
  <si>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</si>
  <si>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</si>
  <si>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</si>
  <si>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</si>
  <si>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</si>
  <si>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</si>
  <si>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</si>
  <si>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</si>
  <si>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</si>
  <si>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</si>
  <si>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</si>
  <si>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</si>
  <si>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</si>
  <si>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</si>
  <si>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</si>
  <si>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</si>
  <si>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</si>
  <si>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</si>
  <si>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</si>
  <si>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</si>
  <si>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</si>
  <si>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</si>
  <si>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</si>
  <si>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</si>
  <si>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</si>
  <si>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</si>
  <si>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</si>
  <si>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</si>
  <si>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</si>
  <si>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</si>
  <si>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</si>
  <si>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</si>
  <si>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</si>
  <si>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</si>
  <si>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</si>
  <si>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</si>
  <si>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</si>
  <si>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</si>
  <si>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</si>
  <si>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</si>
  <si>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</si>
  <si>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</si>
  <si>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</si>
  <si>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</si>
  <si>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</si>
  <si>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</si>
  <si>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</si>
  <si>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</si>
  <si>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</si>
  <si>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</si>
  <si>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</si>
  <si>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</si>
  <si>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</si>
  <si>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</si>
  <si>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</si>
  <si>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</si>
  <si>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</si>
  <si>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</si>
  <si>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</si>
  <si>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</si>
  <si>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</si>
  <si>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</si>
  <si>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</si>
  <si>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</si>
  <si>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</si>
  <si>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</si>
  <si>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</si>
  <si>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</si>
  <si>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</si>
  <si>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</si>
  <si>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</si>
  <si>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</si>
  <si>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</si>
  <si>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</si>
  <si>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</si>
  <si>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</si>
  <si>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</si>
  <si>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</si>
  <si>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</si>
  <si>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</si>
  <si>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</si>
  <si>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</si>
  <si>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</si>
  <si>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</si>
  <si>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</si>
  <si>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</si>
  <si>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</si>
  <si>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</si>
  <si>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</si>
  <si>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</si>
  <si>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</si>
  <si>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</si>
  <si>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</si>
  <si>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</si>
  <si>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</si>
  <si>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</si>
  <si>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</si>
  <si>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</si>
  <si>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</si>
  <si>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</si>
  <si>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</si>
  <si>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</si>
  <si>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</si>
  <si>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</si>
  <si>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</si>
  <si>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</si>
  <si>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</si>
  <si>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</si>
  <si>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</si>
  <si>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</si>
  <si>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</si>
  <si>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</si>
  <si>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</si>
  <si>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</si>
  <si>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</si>
  <si>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</si>
  <si>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</si>
  <si>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</si>
  <si>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</si>
  <si>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</si>
  <si>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</si>
  <si>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</si>
  <si>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</si>
  <si>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</si>
  <si>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</si>
  <si>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</si>
  <si>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</si>
  <si>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</si>
  <si>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</si>
  <si>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</si>
  <si>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</si>
  <si>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</si>
  <si>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</si>
  <si>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</si>
  <si>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</si>
  <si>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</si>
  <si>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</si>
  <si>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</si>
  <si>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</si>
  <si>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</si>
  <si>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</si>
  <si>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</si>
  <si>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</si>
  <si>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</si>
  <si>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</si>
  <si>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</si>
  <si>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</si>
  <si>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</si>
  <si>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</si>
  <si>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</si>
  <si>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</si>
  <si>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</si>
  <si>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</si>
  <si>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</si>
  <si>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</si>
  <si>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</si>
  <si>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</si>
  <si>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</si>
  <si>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</si>
  <si>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</si>
  <si>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</si>
  <si>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</si>
  <si>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</si>
  <si>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</si>
  <si>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</si>
  <si>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</si>
  <si>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</si>
  <si>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</si>
  <si>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</si>
  <si>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</si>
  <si>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</si>
  <si>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</si>
  <si>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</si>
  <si>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</si>
  <si>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</si>
  <si>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</si>
  <si>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</si>
  <si>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</si>
  <si>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</si>
  <si>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</si>
  <si>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</si>
  <si>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</si>
  <si>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</si>
  <si>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</si>
  <si>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</si>
  <si>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</si>
  <si>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</si>
  <si>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</si>
  <si>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</si>
  <si>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</si>
  <si>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</si>
  <si>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</si>
  <si>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</si>
  <si>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</si>
  <si>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</si>
  <si>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</si>
  <si>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</si>
  <si>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</si>
  <si>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</si>
  <si>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</si>
  <si>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</si>
  <si>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</si>
  <si>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</si>
  <si>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</si>
  <si>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</si>
  <si>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</si>
  <si>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</si>
  <si>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</si>
  <si>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</si>
  <si>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</si>
  <si>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</si>
  <si>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</si>
  <si>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</si>
  <si>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</si>
  <si>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</si>
  <si>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</si>
  <si>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</si>
  <si>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</si>
  <si>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</si>
  <si>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</si>
  <si>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</si>
  <si>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</si>
  <si>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</si>
  <si>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</si>
  <si>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</si>
  <si>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</si>
  <si>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</si>
  <si>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</si>
  <si>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</si>
  <si>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</si>
  <si>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</si>
  <si>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</si>
  <si>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</si>
  <si>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</si>
  <si>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</si>
  <si>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</si>
  <si>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</si>
  <si>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</si>
  <si>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</si>
  <si>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</si>
  <si>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</si>
  <si>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</si>
  <si>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</si>
  <si>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</si>
  <si>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</si>
  <si>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</si>
  <si>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</si>
  <si>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</si>
  <si>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</si>
  <si>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</si>
  <si>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</si>
  <si>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</si>
  <si>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</si>
  <si>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</si>
  <si>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</si>
  <si>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</si>
  <si>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</si>
  <si>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</si>
  <si>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</si>
  <si>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</si>
  <si>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</si>
  <si>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</si>
  <si>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</si>
  <si>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</si>
  <si>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</si>
  <si>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</si>
  <si>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</si>
  <si>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</si>
  <si>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</si>
  <si>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</si>
  <si>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</si>
  <si>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</si>
  <si>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</si>
  <si>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</si>
  <si>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</si>
  <si>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</si>
  <si>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</si>
  <si>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</si>
  <si>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</si>
  <si>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</si>
  <si>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</si>
  <si>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</si>
  <si>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</si>
  <si>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</si>
  <si>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</si>
  <si>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</si>
  <si>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</si>
  <si>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</si>
  <si>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</si>
  <si>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</si>
  <si>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</si>
  <si>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</si>
  <si>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</si>
  <si>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</si>
  <si>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</si>
  <si>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</si>
  <si>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</si>
  <si>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</si>
  <si>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</si>
  <si>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</si>
  <si>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</si>
  <si>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</si>
  <si>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</si>
  <si>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</si>
  <si>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</si>
  <si>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</si>
  <si>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</si>
  <si>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</si>
  <si>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</si>
  <si>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</si>
  <si>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</si>
  <si>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</si>
  <si>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</si>
  <si>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</si>
  <si>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</si>
  <si>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</si>
  <si>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</si>
  <si>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</si>
  <si>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</si>
  <si>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</si>
  <si>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</si>
  <si>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</si>
  <si>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</si>
  <si>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</si>
  <si>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</si>
  <si>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</si>
  <si>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</si>
  <si>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</si>
  <si>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</si>
  <si>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</si>
  <si>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</si>
  <si>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</si>
  <si>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</si>
  <si>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</si>
  <si>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</si>
  <si>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</si>
  <si>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</si>
  <si>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</si>
  <si>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</si>
  <si>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</si>
  <si>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</si>
  <si>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</si>
  <si>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</si>
  <si>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</si>
  <si>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</si>
  <si>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</si>
  <si>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</si>
  <si>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</si>
  <si>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</si>
  <si>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</si>
  <si>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</si>
  <si>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</si>
  <si>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</si>
  <si>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</si>
  <si>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</si>
  <si>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</si>
  <si>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</si>
  <si>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</si>
  <si>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</si>
  <si>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</si>
  <si>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</si>
  <si>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</si>
  <si>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</si>
  <si>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</si>
  <si>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</si>
  <si>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</si>
  <si>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</si>
  <si>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</si>
  <si>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</si>
  <si>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</si>
  <si>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</si>
  <si>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</si>
  <si>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</si>
  <si>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</si>
  <si>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</si>
  <si>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</si>
  <si>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</si>
  <si>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</si>
  <si>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</si>
  <si>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</si>
  <si>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</si>
  <si>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</si>
  <si>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</si>
  <si>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</si>
  <si>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</si>
  <si>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</si>
  <si>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</si>
  <si>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</si>
  <si>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</si>
  <si>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</si>
  <si>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</si>
  <si>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</si>
  <si>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</si>
  <si>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</si>
  <si>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</si>
  <si>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</si>
  <si>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</si>
  <si>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</si>
  <si>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</si>
  <si>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</si>
  <si>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</si>
  <si>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</si>
  <si>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</si>
  <si>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</si>
  <si>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</si>
  <si>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</si>
  <si>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</si>
  <si>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</si>
  <si>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</si>
  <si>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</si>
  <si>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</si>
  <si>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</si>
  <si>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</si>
  <si>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</si>
  <si>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</si>
  <si>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</si>
  <si>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</si>
  <si>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</si>
  <si>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</si>
  <si>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</si>
  <si>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</si>
  <si>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</si>
  <si>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</si>
  <si>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</si>
  <si>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</si>
  <si>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</si>
  <si>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</si>
  <si>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</si>
  <si>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</si>
  <si>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</si>
  <si>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</si>
  <si>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</si>
  <si>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</si>
  <si>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</si>
  <si>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</si>
  <si>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</si>
  <si>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</si>
  <si>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</si>
  <si>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</si>
  <si>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</si>
  <si>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</si>
  <si>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</si>
  <si>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</si>
  <si>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</si>
  <si>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</si>
  <si>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</si>
  <si>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</si>
  <si>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</si>
  <si>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</si>
  <si>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</si>
  <si>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</si>
  <si>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</si>
  <si>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</si>
  <si>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</si>
  <si>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</si>
  <si>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</si>
  <si>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</si>
  <si>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</si>
  <si>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</si>
  <si>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</si>
  <si>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</si>
  <si>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</si>
  <si>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</si>
  <si>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</si>
  <si>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</si>
  <si>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</si>
  <si>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</si>
  <si>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</si>
  <si>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</si>
  <si>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</si>
  <si>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</si>
  <si>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</si>
  <si>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</si>
  <si>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</si>
  <si>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</si>
  <si>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</si>
  <si>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</si>
  <si>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</si>
  <si>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</si>
  <si>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</si>
  <si>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</si>
  <si>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</si>
  <si>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</si>
  <si>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</si>
  <si>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</si>
  <si>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</si>
  <si>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</si>
  <si>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</si>
  <si>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</si>
  <si>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</si>
  <si>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</si>
  <si>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</si>
  <si>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</si>
  <si>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</si>
  <si>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</si>
  <si>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</si>
  <si>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</si>
  <si>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</si>
  <si>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</si>
  <si>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</si>
  <si>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</si>
  <si>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</si>
  <si>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</si>
  <si>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</si>
  <si>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</si>
  <si>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</si>
  <si>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</si>
  <si>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</si>
  <si>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</si>
  <si>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</si>
  <si>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</si>
  <si>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</si>
  <si>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</si>
  <si>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</si>
  <si>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</si>
  <si>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</si>
  <si>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</si>
  <si>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</si>
  <si>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</si>
  <si>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</si>
  <si>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</si>
  <si>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</si>
  <si>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</si>
  <si>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</si>
  <si>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</si>
  <si>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</si>
  <si>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</si>
  <si>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</si>
  <si>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</si>
  <si>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</si>
  <si>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</si>
  <si>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</si>
  <si>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</si>
  <si>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</si>
  <si>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</si>
  <si>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</si>
  <si>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</si>
  <si>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</si>
  <si>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</si>
  <si>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</si>
  <si>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</si>
  <si>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</si>
  <si>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</si>
  <si>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</si>
  <si>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</si>
  <si>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</si>
  <si>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</si>
  <si>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</si>
  <si>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</si>
  <si>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</si>
  <si>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</si>
  <si>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</si>
  <si>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</si>
  <si>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</si>
  <si>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</si>
  <si>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</si>
  <si>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</si>
  <si>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</si>
  <si>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</si>
  <si>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</si>
  <si>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</si>
  <si>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</si>
  <si>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</si>
  <si>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</si>
  <si>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</si>
  <si>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</si>
  <si>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</si>
  <si>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</si>
  <si>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</si>
  <si>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</si>
  <si>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</si>
  <si>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</si>
  <si>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</si>
  <si>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</si>
  <si>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</si>
  <si>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</si>
  <si>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</si>
  <si>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</si>
  <si>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</si>
  <si>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</si>
  <si>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</si>
  <si>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</si>
  <si>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</si>
  <si>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</si>
  <si>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</si>
  <si>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</si>
  <si>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</si>
  <si>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</si>
  <si>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</si>
  <si>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</si>
  <si>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</si>
  <si>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</si>
  <si>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</si>
  <si>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</si>
  <si>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</si>
  <si>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</si>
  <si>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</si>
  <si>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</si>
  <si>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</si>
  <si>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</si>
  <si>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</si>
  <si>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</si>
  <si>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</si>
  <si>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</si>
  <si>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</si>
  <si>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</si>
  <si>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</si>
  <si>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</si>
  <si>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</si>
  <si>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</si>
  <si>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</si>
  <si>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</si>
  <si>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</si>
  <si>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</si>
  <si>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</si>
  <si>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</si>
  <si>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</si>
  <si>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</si>
  <si>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</si>
  <si>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</si>
  <si>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</si>
  <si>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</si>
  <si>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</si>
  <si>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</si>
  <si>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</si>
  <si>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</si>
  <si>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</si>
  <si>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</si>
  <si>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</si>
  <si>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</si>
  <si>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</si>
  <si>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</si>
  <si>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</si>
  <si>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</si>
  <si>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</si>
  <si>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</si>
  <si>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</si>
  <si>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</si>
  <si>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</si>
  <si>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</si>
  <si>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</si>
  <si>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</si>
  <si>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</si>
  <si>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</si>
  <si>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</si>
  <si>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</si>
  <si>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</si>
  <si>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</si>
  <si>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</si>
  <si>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</si>
  <si>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</si>
  <si>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</si>
  <si>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</si>
  <si>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</si>
  <si>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</si>
  <si>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</si>
  <si>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</si>
  <si>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</si>
  <si>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</si>
  <si>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</si>
  <si>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</si>
  <si>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</si>
  <si>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</si>
  <si>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</si>
  <si>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</si>
  <si>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</si>
  <si>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</si>
  <si>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</si>
  <si>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</si>
  <si>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</si>
  <si>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</si>
  <si>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</si>
  <si>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</si>
  <si>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</si>
  <si>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</si>
  <si>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</si>
  <si>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</si>
  <si>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</si>
  <si>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</si>
  <si>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</si>
  <si>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</si>
  <si>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</si>
  <si>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</si>
  <si>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</si>
  <si>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</si>
  <si>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</si>
  <si>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</si>
  <si>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</si>
  <si>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</si>
  <si>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</si>
  <si>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</si>
  <si>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</si>
  <si>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</si>
  <si>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</si>
  <si>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</si>
  <si>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</si>
  <si>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</si>
  <si>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</si>
  <si>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</si>
  <si>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</si>
  <si>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</si>
  <si>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</si>
  <si>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</si>
  <si>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</si>
  <si>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</si>
  <si>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</si>
  <si>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</si>
  <si>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</si>
  <si>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</si>
  <si>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</si>
  <si>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</si>
  <si>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</si>
  <si>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</si>
  <si>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</si>
  <si>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</si>
  <si>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</si>
  <si>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</si>
  <si>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</si>
  <si>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</si>
  <si>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</si>
  <si>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</si>
  <si>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</si>
  <si>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</si>
  <si>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</si>
  <si>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</si>
  <si>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</si>
  <si>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</si>
  <si>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</si>
  <si>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</si>
  <si>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</si>
  <si>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</si>
  <si>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</si>
  <si>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</si>
  <si>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</si>
  <si>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</si>
  <si>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</si>
  <si>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</si>
  <si>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</si>
  <si>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</si>
  <si>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</si>
  <si>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</si>
  <si>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</si>
  <si>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</si>
  <si>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</si>
  <si>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</si>
  <si>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</si>
  <si>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</si>
  <si>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</si>
  <si>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</si>
  <si>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</si>
  <si>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</si>
  <si>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</si>
  <si>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</si>
  <si>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</si>
  <si>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</si>
  <si>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</si>
  <si>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</si>
  <si>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</si>
  <si>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</si>
  <si>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</si>
  <si>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</si>
  <si>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</si>
  <si>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</si>
  <si>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</si>
  <si>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</si>
  <si>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</si>
  <si>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</si>
  <si>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</si>
  <si>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</si>
  <si>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</si>
  <si>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</si>
  <si>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</si>
  <si>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</si>
  <si>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</si>
  <si>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</si>
  <si>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</si>
  <si>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</si>
  <si>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</si>
  <si>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</si>
  <si>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</si>
  <si>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</si>
  <si>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</si>
  <si>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</si>
  <si>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</si>
  <si>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</si>
  <si>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</si>
  <si>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</si>
  <si>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</si>
  <si>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</si>
  <si>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</si>
  <si>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</si>
  <si>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</si>
  <si>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</si>
  <si>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</si>
  <si>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</si>
  <si>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</si>
  <si>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</si>
  <si>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</si>
  <si>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</si>
  <si>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</si>
  <si>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</si>
  <si>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</si>
  <si>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</si>
  <si>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</si>
  <si>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</si>
  <si>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</si>
  <si>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</si>
  <si>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</si>
  <si>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</si>
  <si>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</si>
  <si>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</si>
  <si>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</si>
  <si>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</si>
  <si>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</si>
  <si>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</si>
  <si>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</si>
  <si>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</si>
  <si>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</si>
  <si>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</si>
  <si>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</si>
  <si>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</si>
  <si>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</si>
  <si>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</si>
  <si>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</si>
  <si>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</si>
  <si>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</si>
  <si>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</si>
  <si>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</si>
  <si>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</si>
  <si>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</si>
  <si>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</si>
  <si>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</si>
  <si>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</si>
  <si>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</si>
  <si>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</si>
  <si>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</si>
  <si>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</si>
  <si>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</si>
  <si>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</si>
  <si>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</si>
  <si>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</si>
  <si>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</si>
  <si>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</si>
  <si>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</si>
  <si>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</si>
  <si>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</si>
  <si>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</si>
  <si>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</si>
  <si>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</si>
  <si>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</si>
  <si>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</si>
  <si>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</si>
  <si>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</si>
  <si>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</si>
  <si>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</si>
  <si>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</si>
  <si>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</si>
  <si>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</si>
  <si>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</si>
  <si>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</si>
  <si>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</si>
  <si>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</si>
  <si>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</si>
  <si>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</si>
  <si>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</si>
  <si>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</si>
  <si>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</si>
  <si>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</si>
  <si>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</si>
  <si>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</si>
  <si>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</si>
  <si>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</si>
  <si>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</si>
  <si>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</si>
  <si>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</si>
  <si>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</si>
  <si>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</si>
  <si>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</si>
  <si>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</si>
  <si>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</si>
  <si>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</si>
  <si>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</si>
  <si>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</si>
  <si>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</si>
  <si>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</si>
  <si>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</si>
  <si>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</si>
  <si>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</si>
  <si>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</si>
  <si>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</si>
  <si>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</si>
  <si>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</si>
  <si>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</si>
  <si>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</si>
  <si>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</si>
  <si>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</si>
  <si>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</si>
  <si>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</si>
  <si>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</si>
  <si>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</si>
  <si>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</si>
  <si>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</si>
  <si>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</si>
  <si>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</si>
  <si>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</si>
  <si>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</si>
  <si>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</si>
  <si>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</si>
  <si>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</si>
  <si>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</si>
  <si>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</si>
  <si>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</si>
  <si>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</si>
  <si>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</si>
  <si>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</si>
  <si>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</si>
  <si>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</si>
  <si>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</si>
  <si>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</si>
  <si>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</si>
  <si>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</si>
  <si>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</si>
  <si>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</si>
  <si>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</si>
  <si>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</si>
  <si>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</si>
  <si>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</si>
  <si>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</si>
  <si>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</si>
  <si>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</si>
  <si>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</si>
  <si>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</si>
  <si>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</si>
  <si>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</si>
  <si>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</si>
  <si>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</si>
  <si>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</si>
  <si>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</si>
  <si>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</si>
  <si>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</si>
  <si>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</si>
  <si>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</si>
  <si>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</si>
  <si>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</si>
  <si>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</si>
  <si>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</si>
  <si>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</si>
  <si>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</si>
  <si>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</si>
  <si>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</si>
  <si>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</si>
  <si>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</si>
  <si>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</si>
  <si>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</si>
  <si>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</si>
  <si>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</si>
  <si>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</si>
  <si>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</si>
  <si>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</si>
  <si>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</si>
  <si>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</si>
  <si>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</si>
  <si>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</si>
  <si>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</si>
  <si>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</si>
  <si>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</si>
  <si>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</si>
  <si>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</si>
  <si>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</si>
  <si>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</si>
  <si>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</si>
  <si>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</si>
  <si>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</si>
  <si>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</si>
  <si>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</si>
  <si>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</si>
  <si>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</si>
  <si>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</si>
  <si>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</si>
  <si>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</si>
  <si>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</si>
  <si>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</si>
  <si>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</si>
  <si>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</si>
  <si>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</si>
  <si>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</si>
  <si>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</si>
  <si>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</si>
  <si>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</si>
  <si>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</si>
  <si>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</si>
  <si>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</si>
  <si>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</si>
  <si>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</si>
  <si>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</si>
  <si>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</si>
  <si>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</si>
  <si>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</si>
  <si>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</si>
  <si>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</si>
  <si>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</si>
  <si>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</si>
  <si>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</si>
  <si>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</si>
  <si>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</si>
  <si>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</si>
  <si>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</si>
  <si>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</si>
  <si>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</si>
  <si>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</si>
  <si>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</si>
  <si>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</si>
  <si>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</si>
  <si>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</si>
  <si>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</si>
  <si>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</si>
  <si>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</si>
  <si>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</si>
  <si>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</si>
  <si>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</si>
  <si>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</si>
  <si>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</si>
  <si>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</si>
  <si>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</si>
  <si>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</si>
  <si>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</si>
  <si>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</si>
  <si>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</si>
  <si>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</si>
  <si>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</si>
  <si>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</si>
  <si>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</si>
  <si>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</si>
  <si>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</si>
  <si>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</si>
  <si>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</si>
  <si>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</si>
  <si>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</si>
  <si>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</si>
  <si>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</si>
  <si>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</si>
  <si>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</si>
  <si>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</si>
  <si>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</si>
  <si>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</si>
  <si>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</si>
  <si>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</si>
  <si>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</si>
  <si>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</si>
  <si>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</si>
  <si>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</si>
  <si>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</si>
  <si>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</si>
  <si>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</si>
  <si>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</si>
  <si>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</si>
  <si>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</si>
  <si>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</si>
  <si>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</si>
  <si>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</si>
  <si>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</si>
  <si>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</si>
  <si>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</si>
  <si>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</si>
  <si>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</si>
  <si>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</si>
  <si>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</si>
  <si>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</si>
  <si>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</si>
  <si>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</si>
  <si>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</si>
  <si>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</si>
  <si>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</si>
  <si>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</si>
  <si>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</si>
  <si>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</si>
  <si>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</si>
  <si>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</si>
  <si>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</si>
  <si>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</si>
  <si>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</si>
  <si>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</si>
  <si>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</si>
  <si>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</si>
  <si>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</si>
  <si>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</si>
  <si>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</si>
  <si>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</si>
  <si>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</si>
  <si>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</si>
  <si>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</si>
  <si>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</si>
  <si>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</si>
  <si>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</si>
  <si>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</si>
  <si>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</si>
  <si>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</si>
  <si>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</si>
  <si>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</si>
  <si>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</si>
  <si>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</si>
  <si>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</si>
  <si>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</si>
  <si>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</si>
  <si>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</si>
  <si>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</si>
  <si>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</si>
  <si>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</si>
  <si>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</si>
  <si>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</si>
  <si>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</si>
  <si>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</si>
  <si>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</si>
  <si>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</si>
  <si>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</si>
  <si>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</si>
  <si>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</si>
  <si>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</si>
  <si>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</si>
  <si>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</si>
  <si>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</si>
  <si>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</si>
  <si>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</si>
  <si>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</si>
  <si>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</si>
  <si>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</si>
  <si>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</si>
  <si>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</si>
  <si>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</si>
  <si>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</si>
  <si>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</si>
  <si>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</si>
  <si>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</si>
  <si>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</si>
  <si>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</si>
  <si>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</si>
  <si>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</si>
  <si>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</si>
  <si>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</si>
  <si>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</si>
  <si>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</si>
  <si>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</si>
  <si>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</si>
  <si>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</si>
  <si>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</si>
  <si>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</si>
  <si>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</si>
  <si>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</si>
  <si>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</si>
  <si>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</si>
  <si>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</si>
  <si>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</si>
  <si>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</si>
  <si>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</si>
  <si>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</si>
  <si>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</si>
  <si>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</si>
  <si>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</si>
  <si>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</si>
  <si>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</si>
  <si>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</si>
  <si>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</si>
  <si>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</si>
  <si>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</si>
  <si>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</si>
  <si>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</si>
  <si>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</si>
  <si>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</si>
  <si>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</si>
  <si>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</si>
  <si>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</si>
  <si>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</si>
  <si>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</si>
  <si>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</si>
  <si>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</si>
  <si>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</si>
  <si>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</si>
  <si>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</si>
  <si>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</si>
  <si>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</si>
  <si>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</si>
  <si>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</si>
  <si>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</si>
  <si>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</si>
  <si>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</si>
  <si>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</si>
  <si>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</si>
  <si>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</si>
  <si>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</si>
  <si>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</si>
  <si>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</si>
  <si>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</si>
  <si>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</si>
  <si>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</si>
  <si>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</si>
  <si>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</si>
  <si>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</si>
  <si>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</si>
  <si>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</si>
  <si>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</si>
  <si>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</si>
  <si>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</si>
  <si>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</si>
  <si>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</si>
  <si>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</si>
  <si>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</si>
  <si>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</si>
  <si>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</si>
  <si>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</si>
  <si>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</si>
  <si>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</si>
  <si>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</si>
  <si>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</si>
  <si>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</si>
  <si>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</si>
  <si>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</si>
  <si>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</si>
  <si>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</si>
  <si>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</si>
  <si>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</si>
  <si>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</si>
  <si>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</si>
  <si>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</si>
  <si>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</si>
  <si>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</si>
  <si>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</si>
  <si>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</si>
  <si>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</si>
  <si>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</si>
  <si>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</si>
  <si>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</si>
  <si>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</si>
  <si>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</si>
  <si>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</si>
  <si>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</si>
  <si>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</si>
  <si>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</si>
  <si>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</si>
  <si>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</si>
  <si>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</si>
  <si>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</si>
  <si>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</si>
  <si>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</si>
  <si>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</si>
  <si>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</si>
  <si>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</si>
  <si>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</si>
  <si>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</si>
  <si>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</si>
  <si>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</si>
  <si>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</si>
  <si>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</si>
  <si>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</si>
  <si>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</si>
  <si>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</si>
  <si>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</si>
  <si>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</si>
  <si>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</si>
  <si>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</si>
  <si>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</si>
  <si>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</si>
  <si>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</si>
  <si>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</si>
  <si>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</si>
  <si>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</si>
  <si>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</si>
  <si>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</si>
  <si>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</si>
  <si>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</si>
  <si>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</si>
  <si>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</si>
  <si>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</si>
  <si>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</si>
  <si>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</si>
  <si>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</si>
  <si>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</si>
  <si>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</si>
  <si>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</si>
  <si>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</si>
  <si>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</si>
  <si>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</si>
  <si>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</si>
  <si>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</si>
  <si>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</si>
  <si>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</si>
  <si>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</si>
  <si>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</si>
  <si>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</si>
  <si>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</si>
  <si>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</si>
  <si>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</si>
  <si>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</si>
  <si>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</si>
  <si>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</si>
  <si>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</si>
  <si>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</si>
  <si>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</si>
  <si>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</si>
  <si>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</si>
  <si>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</si>
  <si>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</si>
  <si>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</si>
  <si>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</si>
  <si>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</si>
  <si>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</si>
  <si>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</si>
  <si>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</si>
  <si>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</si>
  <si>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</si>
  <si>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</si>
  <si>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</si>
  <si>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</si>
  <si>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</si>
  <si>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</si>
  <si>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</si>
  <si>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</si>
  <si>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</si>
  <si>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</si>
  <si>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</si>
  <si>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</si>
  <si>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</si>
  <si>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</si>
  <si>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</si>
  <si>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</si>
  <si>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</si>
  <si>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</si>
  <si>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</si>
  <si>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</si>
  <si>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</si>
  <si>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</si>
  <si>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</si>
  <si>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</si>
  <si>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</si>
  <si>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</si>
  <si>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</si>
  <si>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</si>
  <si>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</si>
  <si>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</si>
  <si>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</si>
  <si>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</si>
  <si>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</si>
  <si>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</si>
  <si>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</si>
  <si>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</si>
  <si>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</si>
  <si>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</si>
  <si>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</si>
  <si>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</si>
  <si>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</si>
  <si>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</si>
  <si>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</si>
  <si>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</si>
  <si>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</si>
  <si>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</si>
  <si>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</si>
  <si>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</si>
  <si>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</si>
  <si>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</si>
  <si>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</si>
  <si>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</si>
  <si>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</si>
  <si>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</si>
  <si>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</si>
  <si>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</si>
  <si>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</si>
  <si>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</si>
  <si>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</si>
  <si>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</si>
  <si>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</si>
  <si>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</si>
  <si>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</si>
  <si>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</si>
  <si>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</si>
  <si>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</si>
  <si>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</si>
  <si>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</si>
  <si>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</si>
  <si>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</si>
  <si>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</si>
  <si>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</si>
  <si>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</si>
  <si>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</si>
  <si>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</si>
  <si>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</si>
  <si>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</si>
  <si>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</si>
  <si>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</si>
  <si>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</si>
  <si>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</si>
  <si>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</si>
  <si>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</si>
  <si>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</si>
  <si>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</si>
  <si>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</si>
  <si>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</si>
  <si>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</si>
  <si>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</si>
  <si>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</si>
  <si>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</si>
  <si>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</si>
  <si>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</si>
  <si>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</si>
  <si>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</si>
  <si>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</si>
  <si>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</si>
  <si>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</si>
  <si>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</si>
  <si>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</si>
  <si>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</si>
  <si>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</si>
  <si>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</si>
  <si>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</si>
  <si>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</si>
  <si>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</si>
  <si>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</si>
  <si>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</si>
  <si>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</si>
  <si>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</si>
  <si>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</si>
  <si>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</si>
  <si>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</si>
  <si>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</si>
  <si>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</si>
  <si>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</si>
  <si>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</si>
  <si>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</si>
  <si>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</si>
  <si>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</si>
  <si>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</si>
  <si>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</si>
  <si>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</si>
  <si>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</si>
  <si>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</si>
  <si>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</si>
  <si>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</si>
  <si>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</si>
  <si>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</si>
  <si>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</si>
  <si>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</si>
  <si>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</si>
  <si>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</si>
  <si>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</si>
  <si>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</si>
  <si>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</si>
  <si>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</si>
  <si>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</si>
  <si>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</si>
  <si>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</si>
  <si>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</si>
  <si>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</si>
  <si>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</si>
  <si>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</si>
  <si>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</si>
  <si>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</si>
  <si>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</si>
  <si>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</si>
  <si>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</si>
  <si>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</si>
  <si>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</si>
  <si>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</si>
  <si>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</si>
  <si>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</si>
  <si>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</si>
  <si>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</si>
  <si>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</si>
  <si>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</si>
  <si>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</si>
  <si>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</si>
  <si>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</si>
  <si>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</si>
  <si>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</si>
  <si>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</si>
  <si>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</si>
  <si>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</si>
  <si>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</si>
  <si>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</si>
  <si>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</si>
  <si>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</si>
  <si>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</si>
  <si>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</si>
  <si>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</si>
  <si>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</si>
  <si>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</si>
  <si>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</si>
  <si>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</si>
  <si>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</si>
  <si>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</si>
  <si>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</si>
  <si>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</si>
  <si>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</si>
  <si>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</si>
  <si>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</si>
  <si>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</si>
  <si>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</si>
  <si>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</si>
  <si>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</si>
  <si>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</si>
  <si>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</si>
  <si>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</si>
  <si>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</si>
  <si>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</si>
  <si>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</si>
  <si>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</si>
  <si>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</si>
  <si>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</si>
  <si>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</si>
  <si>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</si>
  <si>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</si>
  <si>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</si>
  <si>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</si>
  <si>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</si>
  <si>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</si>
  <si>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</si>
  <si>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</si>
  <si>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</si>
  <si>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</si>
  <si>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</si>
  <si>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</si>
  <si>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</si>
  <si>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</si>
  <si>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</si>
  <si>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</si>
  <si>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</si>
  <si>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</si>
  <si>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</si>
  <si>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</si>
  <si>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</si>
  <si>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</si>
  <si>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</si>
  <si>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</si>
  <si>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</si>
  <si>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</si>
  <si>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</si>
  <si>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</si>
  <si>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</si>
  <si>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</si>
  <si>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</si>
  <si>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</si>
  <si>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</si>
  <si>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</si>
  <si>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</si>
  <si>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</si>
  <si>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</si>
  <si>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</si>
  <si>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</si>
  <si>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</si>
  <si>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</si>
  <si>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</si>
  <si>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</si>
  <si>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</si>
  <si>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</si>
  <si>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</si>
  <si>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</si>
  <si>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</si>
  <si>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</si>
  <si>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</si>
  <si>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</si>
  <si>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</si>
  <si>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</si>
  <si>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</si>
  <si>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</si>
  <si>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</si>
  <si>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</si>
  <si>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</si>
  <si>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</si>
  <si>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</si>
  <si>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</si>
  <si>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</si>
  <si>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</si>
  <si>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</si>
  <si>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</si>
  <si>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</si>
  <si>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</si>
  <si>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</si>
  <si>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</si>
  <si>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</si>
  <si>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</si>
  <si>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</si>
  <si>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</si>
  <si>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</si>
  <si>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</si>
  <si>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</si>
  <si>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</si>
  <si>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</si>
  <si>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</si>
  <si>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</si>
  <si>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</si>
  <si>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</si>
  <si>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</si>
  <si>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</si>
  <si>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</si>
  <si>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</si>
  <si>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</si>
  <si>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</si>
  <si>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</si>
  <si>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</si>
  <si>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</si>
  <si>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</si>
  <si>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</si>
  <si>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</si>
  <si>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</si>
  <si>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</si>
  <si>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</si>
  <si>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</si>
  <si>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</si>
  <si>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</si>
  <si>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</si>
  <si>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</si>
  <si>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</si>
  <si>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</si>
  <si>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</si>
  <si>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</si>
  <si>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</si>
  <si>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</si>
  <si>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</si>
  <si>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</si>
  <si>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</si>
  <si>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</si>
  <si>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</si>
  <si>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</si>
  <si>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</si>
  <si>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</si>
  <si>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</si>
  <si>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</si>
  <si>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</si>
  <si>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</si>
  <si>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</si>
  <si>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</si>
  <si>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</si>
  <si>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</si>
  <si>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</si>
  <si>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</si>
  <si>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</si>
  <si>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</si>
  <si>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</si>
  <si>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</si>
  <si>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</si>
  <si>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</si>
  <si>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</si>
  <si>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</si>
  <si>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</si>
  <si>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</si>
  <si>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</si>
  <si>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</si>
  <si>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</si>
  <si>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</si>
  <si>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</si>
  <si>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</si>
  <si>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</si>
  <si>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</si>
  <si>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</si>
  <si>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</si>
  <si>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</si>
  <si>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</si>
  <si>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</si>
  <si>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</si>
  <si>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</si>
  <si>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</si>
  <si>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</si>
  <si>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</si>
  <si>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</si>
  <si>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</si>
  <si>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</si>
  <si>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</si>
  <si>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</si>
  <si>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</si>
  <si>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</si>
  <si>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</si>
  <si>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</si>
  <si>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</si>
  <si>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</si>
  <si>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</si>
  <si>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</si>
  <si>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</si>
  <si>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</si>
  <si>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</si>
  <si>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</si>
  <si>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</si>
  <si>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</si>
  <si>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</si>
  <si>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</si>
  <si>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</si>
  <si>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</si>
  <si>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</si>
  <si>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</si>
  <si>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</si>
  <si>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</si>
  <si>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</si>
  <si>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</si>
  <si>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</si>
  <si>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</si>
  <si>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</si>
  <si>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</si>
  <si>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</si>
  <si>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</si>
  <si>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</si>
  <si>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</si>
  <si>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</si>
  <si>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</si>
  <si>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</si>
  <si>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</si>
  <si>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</si>
  <si>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</si>
  <si>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</si>
  <si>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</si>
  <si>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</si>
  <si>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</si>
  <si>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</si>
  <si>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</si>
  <si>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</si>
  <si>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</si>
  <si>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</si>
  <si>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</si>
  <si>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</si>
  <si>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</si>
  <si>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</si>
  <si>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</si>
  <si>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</si>
  <si>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</si>
  <si>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</si>
  <si>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</si>
  <si>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</si>
  <si>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</si>
  <si>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</si>
  <si>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</si>
  <si>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</si>
  <si>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</si>
  <si>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</si>
  <si>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</si>
  <si>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</si>
  <si>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</si>
  <si>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</si>
  <si>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</si>
  <si>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</si>
  <si>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</si>
  <si>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</si>
  <si>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</si>
  <si>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</si>
  <si>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</si>
  <si>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</si>
  <si>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</si>
  <si>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</si>
  <si>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</si>
  <si>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</si>
  <si>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</si>
  <si>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</si>
  <si>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</si>
  <si>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</si>
  <si>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</si>
  <si>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</si>
  <si>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</si>
  <si>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</si>
  <si>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</si>
  <si>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</si>
  <si>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</si>
  <si>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</si>
  <si>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</si>
  <si>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</si>
  <si>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</si>
  <si>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</si>
  <si>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</si>
  <si>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</si>
  <si>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</si>
  <si>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</si>
  <si>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</si>
  <si>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</si>
  <si>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</si>
  <si>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</si>
  <si>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</si>
  <si>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</si>
  <si>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</si>
  <si>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</si>
  <si>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</si>
  <si>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</si>
  <si>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</si>
  <si>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</si>
  <si>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</si>
  <si>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</si>
  <si>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</si>
  <si>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</si>
  <si>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</si>
  <si>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</si>
  <si>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</si>
  <si>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</si>
  <si>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</si>
  <si>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</si>
  <si>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</si>
  <si>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</si>
  <si>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</si>
  <si>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</si>
  <si>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</si>
  <si>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</si>
  <si>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</si>
  <si>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</si>
  <si>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</si>
  <si>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</si>
  <si>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</si>
  <si>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</si>
  <si>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</si>
  <si>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</si>
  <si>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</si>
  <si>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</si>
  <si>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</si>
  <si>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</si>
  <si>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</si>
  <si>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</si>
  <si>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</si>
  <si>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</si>
  <si>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</si>
  <si>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</si>
  <si>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</si>
  <si>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</si>
  <si>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</si>
  <si>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</si>
  <si>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</si>
  <si>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</si>
  <si>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</si>
  <si>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</si>
  <si>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</si>
  <si>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</si>
  <si>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</si>
  <si>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</si>
  <si>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</si>
  <si>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</si>
  <si>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</si>
  <si>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</si>
  <si>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</si>
  <si>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</si>
  <si>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</si>
  <si>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</si>
  <si>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</si>
  <si>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</si>
  <si>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</si>
  <si>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</si>
  <si>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</si>
  <si>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</si>
  <si>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</si>
  <si>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</si>
  <si>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</si>
  <si>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</si>
  <si>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</si>
  <si>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</si>
  <si>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</si>
  <si>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</si>
  <si>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</si>
  <si>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</si>
  <si>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</si>
  <si>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</si>
  <si>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</si>
  <si>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</si>
  <si>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</si>
  <si>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</si>
  <si>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</si>
  <si>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</si>
  <si>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</si>
  <si>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</si>
  <si>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</si>
  <si>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</si>
  <si>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</si>
  <si>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</si>
  <si>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</si>
  <si>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</si>
  <si>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</si>
  <si>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</si>
  <si>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</si>
  <si>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</si>
  <si>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</si>
  <si>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</si>
  <si>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</si>
  <si>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</si>
  <si>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</si>
  <si>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</si>
  <si>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</si>
  <si>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</si>
  <si>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</si>
  <si>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</si>
  <si>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</si>
  <si>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</si>
  <si>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</si>
  <si>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</si>
  <si>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</si>
  <si>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</si>
  <si>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</si>
  <si>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</si>
  <si>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</si>
  <si>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</si>
  <si>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</si>
  <si>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</si>
  <si>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</si>
  <si>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</si>
  <si>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</si>
  <si>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</si>
  <si>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</si>
  <si>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</si>
  <si>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</si>
  <si>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</si>
  <si>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</si>
  <si>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</si>
  <si>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</si>
  <si>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</si>
  <si>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</si>
  <si>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</si>
  <si>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</si>
  <si>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</si>
  <si>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</si>
  <si>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</si>
  <si>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</si>
  <si>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</si>
  <si>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</si>
  <si>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</si>
  <si>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</si>
  <si>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</si>
  <si>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</si>
  <si>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</si>
  <si>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</si>
  <si>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</si>
  <si>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</si>
  <si>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</si>
  <si>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</si>
  <si>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</si>
  <si>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</si>
  <si>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</si>
  <si>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</si>
  <si>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</si>
  <si>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</si>
  <si>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</si>
  <si>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</si>
  <si>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</si>
  <si>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</si>
  <si>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</si>
  <si>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</si>
  <si>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</si>
  <si>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</si>
  <si>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</si>
  <si>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</si>
  <si>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</si>
  <si>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</si>
  <si>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</si>
  <si>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</si>
  <si>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</si>
  <si>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</si>
  <si>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</si>
  <si>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</si>
  <si>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</si>
  <si>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</si>
  <si>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</si>
  <si>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</si>
  <si>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</si>
  <si>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</si>
  <si>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</si>
  <si>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</si>
  <si>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</si>
  <si>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</si>
  <si>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</si>
  <si>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</si>
  <si>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</si>
  <si>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</si>
  <si>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</si>
  <si>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</si>
  <si>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</si>
  <si>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</si>
  <si>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</si>
  <si>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</si>
  <si>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</si>
  <si>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</si>
  <si>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</si>
  <si>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</si>
  <si>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</si>
  <si>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</si>
  <si>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</si>
  <si>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</si>
  <si>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</si>
  <si>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</si>
  <si>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</si>
  <si>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</si>
  <si>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</si>
  <si>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</si>
  <si>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</si>
  <si>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</si>
  <si>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</si>
  <si>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</si>
  <si>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</si>
  <si>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</si>
  <si>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</si>
  <si>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</si>
  <si>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</si>
  <si>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</si>
  <si>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</si>
  <si>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</si>
  <si>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</si>
  <si>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</si>
  <si>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</si>
  <si>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</si>
  <si>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</si>
  <si>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</si>
  <si>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</si>
  <si>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</si>
  <si>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</si>
  <si>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</si>
  <si>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</si>
  <si>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</si>
  <si>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</si>
  <si>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</si>
  <si>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</si>
  <si>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</si>
  <si>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</si>
  <si>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</si>
  <si>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</si>
  <si>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</si>
  <si>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</si>
  <si>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</si>
  <si>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</si>
  <si>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</si>
  <si>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</si>
  <si>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</si>
  <si>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</si>
  <si>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</si>
  <si>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</si>
  <si>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</si>
  <si>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</si>
  <si>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</si>
  <si>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</si>
  <si>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</si>
  <si>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</si>
  <si>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</si>
  <si>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</si>
  <si>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</si>
  <si>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</si>
  <si>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</si>
  <si>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</si>
  <si>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</si>
  <si>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</si>
  <si>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</si>
  <si>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</si>
  <si>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</si>
  <si>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</si>
  <si>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</si>
  <si>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</si>
  <si>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</si>
  <si>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</si>
  <si>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</si>
  <si>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</si>
  <si>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</si>
  <si>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</si>
  <si>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</si>
  <si>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</si>
  <si>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</si>
  <si>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</si>
  <si>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</si>
  <si>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</si>
  <si>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</si>
  <si>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</si>
  <si>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</si>
  <si>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</si>
  <si>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</si>
  <si>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</si>
  <si>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</si>
  <si>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</si>
  <si>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</si>
  <si>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</si>
  <si>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</si>
  <si>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</si>
  <si>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</si>
  <si>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</si>
  <si>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</si>
  <si>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</si>
  <si>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</si>
  <si>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</si>
  <si>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</si>
  <si>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</si>
  <si>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</si>
  <si>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</si>
  <si>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</si>
  <si>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</si>
  <si>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</si>
  <si>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</si>
  <si>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</si>
  <si>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</si>
  <si>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</si>
  <si>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</si>
  <si>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</si>
  <si>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</si>
  <si>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</si>
  <si>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</si>
  <si>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</si>
  <si>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</si>
  <si>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</si>
  <si>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</si>
  <si>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</si>
  <si>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</si>
  <si>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</si>
  <si>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</si>
  <si>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</si>
  <si>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</si>
  <si>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</si>
  <si>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</si>
  <si>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</si>
  <si>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</si>
  <si>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</si>
  <si>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</si>
  <si>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</si>
  <si>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</si>
  <si>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</si>
  <si>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</si>
  <si>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</si>
  <si>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</si>
  <si>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</si>
  <si>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</si>
  <si>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</si>
  <si>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</si>
  <si>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</si>
  <si>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</si>
  <si>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</si>
  <si>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</si>
  <si>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</si>
  <si>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</si>
  <si>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</si>
  <si>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</si>
  <si>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</si>
  <si>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</si>
  <si>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</si>
  <si>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</si>
  <si>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</si>
  <si>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</si>
  <si>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</si>
  <si>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</si>
  <si>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</si>
  <si>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</si>
  <si>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</si>
  <si>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</si>
  <si>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</si>
  <si>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</si>
  <si>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</si>
  <si>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</si>
  <si>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</si>
  <si>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</si>
  <si>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</si>
  <si>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</si>
  <si>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</si>
  <si>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</si>
  <si>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</si>
  <si>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</si>
  <si>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</si>
  <si>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</si>
  <si>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</si>
  <si>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</si>
  <si>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</si>
  <si>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</si>
  <si>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</si>
  <si>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</si>
  <si>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</si>
  <si>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</si>
  <si>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</si>
  <si>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</si>
  <si>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</si>
  <si>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</si>
  <si>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</si>
  <si>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</si>
  <si>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</si>
  <si>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</si>
  <si>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</si>
  <si>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</si>
  <si>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</si>
  <si>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</si>
  <si>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</si>
  <si>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</si>
  <si>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</si>
  <si>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</si>
  <si>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</si>
  <si>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</si>
  <si>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</si>
  <si>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</si>
  <si>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</si>
  <si>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</si>
  <si>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</si>
  <si>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</si>
  <si>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</si>
  <si>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</si>
  <si>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</si>
  <si>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</si>
  <si>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</si>
  <si>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</si>
  <si>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</si>
  <si>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</si>
  <si>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</si>
  <si>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</si>
  <si>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</si>
  <si>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</si>
  <si>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</si>
  <si>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</si>
  <si>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</si>
  <si>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</si>
  <si>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</si>
  <si>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</si>
  <si>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</si>
  <si>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</si>
  <si>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</si>
  <si>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</si>
  <si>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</si>
  <si>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</si>
  <si>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</si>
  <si>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</si>
  <si>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</si>
  <si>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</si>
  <si>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</si>
  <si>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</si>
  <si>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</si>
  <si>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</si>
  <si>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</si>
  <si>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</si>
  <si>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</si>
  <si>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</si>
  <si>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</si>
  <si>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</si>
  <si>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</si>
  <si>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</si>
  <si>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</si>
  <si>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</si>
  <si>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</si>
  <si>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</si>
  <si>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</si>
  <si>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</si>
  <si>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</si>
  <si>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</si>
  <si>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</si>
  <si>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</si>
  <si>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</si>
  <si>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</si>
  <si>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</si>
  <si>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</si>
  <si>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</si>
  <si>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</si>
  <si>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</si>
  <si>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</si>
  <si>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</si>
  <si>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</si>
  <si>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</si>
  <si>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</si>
  <si>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</si>
  <si>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</si>
  <si>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</si>
  <si>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</si>
  <si>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</si>
  <si>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</si>
  <si>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</si>
  <si>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</si>
  <si>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</si>
  <si>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</si>
  <si>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</si>
  <si>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</si>
  <si>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</si>
  <si>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</si>
  <si>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</si>
  <si>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</si>
  <si>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</si>
  <si>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</si>
  <si>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</si>
  <si>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</si>
  <si>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</si>
  <si>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</si>
  <si>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</si>
  <si>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</si>
  <si>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</si>
  <si>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</si>
  <si>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</si>
  <si>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</si>
  <si>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</si>
  <si>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</si>
  <si>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</si>
  <si>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</si>
  <si>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</si>
  <si>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</si>
  <si>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</si>
  <si>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</si>
  <si>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</si>
  <si>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</si>
  <si>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</si>
  <si>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</si>
  <si>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</si>
  <si>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</si>
  <si>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</si>
  <si>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</si>
  <si>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</si>
  <si>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</si>
  <si>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</si>
  <si>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</si>
  <si>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</si>
  <si>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</si>
  <si>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</si>
  <si>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</si>
  <si>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</si>
  <si>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</si>
  <si>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</si>
  <si>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</si>
  <si>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</si>
  <si>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</si>
  <si>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</si>
  <si>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</si>
  <si>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</si>
  <si>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</si>
  <si>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</si>
  <si>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</si>
  <si>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</si>
  <si>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</si>
  <si>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</si>
  <si>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</si>
  <si>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</si>
  <si>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</si>
  <si>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</si>
  <si>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</si>
  <si>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</si>
  <si>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</si>
  <si>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</si>
  <si>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</si>
  <si>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</si>
  <si>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</si>
  <si>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</si>
  <si>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</si>
  <si>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</si>
  <si>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</si>
  <si>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</si>
  <si>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</si>
  <si>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</si>
  <si>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</si>
  <si>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</si>
  <si>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</si>
  <si>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</si>
  <si>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</si>
  <si>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</si>
  <si>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</si>
  <si>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</si>
  <si>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</si>
  <si>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</si>
  <si>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</si>
  <si>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</si>
  <si>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</si>
  <si>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</si>
  <si>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</si>
  <si>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</si>
  <si>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</si>
  <si>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</si>
  <si>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</si>
  <si>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</si>
  <si>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</si>
  <si>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</si>
  <si>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</si>
  <si>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</si>
  <si>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</si>
  <si>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</si>
  <si>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</si>
  <si>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</si>
  <si>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</si>
  <si>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</si>
  <si>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</si>
  <si>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</si>
  <si>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</si>
  <si>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</si>
  <si>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</si>
  <si>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</si>
  <si>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</si>
  <si>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</si>
  <si>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</si>
  <si>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</si>
  <si>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</si>
  <si>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</si>
  <si>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</si>
  <si>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</si>
  <si>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</si>
  <si>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</si>
  <si>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</si>
  <si>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</si>
  <si>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</si>
  <si>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</si>
  <si>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</si>
  <si>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</si>
  <si>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</si>
  <si>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</si>
  <si>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</si>
  <si>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</si>
  <si>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</si>
  <si>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</si>
  <si>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</si>
  <si>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</si>
  <si>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</si>
  <si>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</si>
  <si>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</si>
  <si>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</si>
  <si>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</si>
  <si>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</si>
  <si>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</si>
  <si>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</si>
  <si>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</si>
  <si>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</si>
  <si>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</si>
  <si>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</si>
  <si>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</si>
  <si>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</si>
  <si>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</si>
  <si>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</si>
  <si>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</si>
  <si>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</si>
  <si>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</si>
  <si>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</si>
  <si>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</si>
  <si>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</si>
  <si>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</si>
  <si>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</si>
  <si>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</si>
  <si>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</si>
  <si>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</si>
  <si>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</si>
  <si>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</si>
  <si>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</si>
  <si>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</si>
  <si>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</si>
  <si>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</si>
  <si>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</si>
  <si>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</si>
  <si>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</si>
  <si>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</si>
  <si>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</si>
  <si>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</si>
  <si>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</si>
  <si>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</si>
  <si>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</si>
  <si>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</si>
  <si>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</si>
  <si>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</si>
  <si>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</si>
  <si>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</si>
  <si>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</si>
  <si>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</si>
  <si>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</si>
  <si>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</si>
  <si>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</si>
  <si>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</si>
  <si>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</si>
  <si>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</si>
  <si>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</si>
  <si>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</si>
  <si>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</si>
  <si>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</si>
  <si>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</si>
  <si>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</si>
  <si>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</si>
  <si>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</si>
  <si>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</si>
  <si>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</si>
  <si>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</si>
  <si>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</si>
  <si>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</si>
  <si>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</si>
  <si>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</si>
  <si>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</si>
  <si>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</si>
  <si>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</si>
  <si>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</si>
  <si>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</si>
  <si>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</si>
  <si>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</si>
  <si>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</si>
  <si>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</si>
  <si>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</si>
  <si>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</si>
  <si>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</si>
  <si>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</si>
  <si>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</si>
  <si>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</si>
  <si>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</si>
  <si>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</si>
  <si>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</si>
  <si>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</si>
  <si>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</si>
  <si>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</si>
  <si>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</si>
  <si>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</si>
  <si>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</si>
  <si>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</si>
  <si>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</si>
  <si>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</si>
  <si>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</si>
  <si>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</si>
  <si>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</si>
  <si>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</si>
  <si>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</si>
  <si>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</si>
  <si>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</si>
  <si>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</si>
  <si>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</si>
  <si>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</si>
  <si>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</si>
  <si>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</si>
  <si>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</si>
  <si>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</si>
  <si>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</si>
  <si>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</si>
  <si>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</si>
  <si>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</si>
  <si>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</si>
  <si>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</si>
  <si>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</si>
  <si>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</si>
  <si>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</si>
  <si>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</si>
  <si>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</si>
  <si>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</si>
  <si>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</si>
  <si>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</si>
  <si>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</si>
  <si>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</si>
  <si>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</si>
  <si>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</si>
  <si>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</si>
  <si>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</si>
  <si>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</si>
  <si>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</si>
  <si>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</si>
  <si>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</si>
  <si>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</si>
  <si>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</si>
  <si>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</si>
  <si>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</si>
  <si>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</si>
  <si>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</si>
  <si>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</si>
  <si>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</si>
  <si>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</si>
  <si>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</si>
  <si>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</si>
  <si>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</si>
  <si>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</si>
  <si>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</si>
  <si>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</si>
  <si>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</si>
  <si>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</si>
  <si>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</si>
  <si>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</si>
  <si>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</si>
  <si>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</si>
  <si>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</si>
  <si>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</si>
  <si>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</si>
  <si>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</si>
  <si>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</si>
  <si>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</si>
  <si>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</si>
  <si>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</si>
  <si>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</si>
  <si>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</si>
  <si>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</si>
  <si>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</si>
  <si>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</si>
  <si>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</si>
  <si>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</si>
  <si>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</si>
  <si>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</si>
  <si>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</si>
  <si>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</si>
  <si>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</si>
  <si>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</si>
  <si>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</si>
  <si>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</si>
  <si>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</si>
  <si>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</si>
  <si>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</si>
  <si>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</si>
  <si>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</si>
  <si>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</si>
  <si>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</si>
  <si>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</si>
  <si>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</si>
  <si>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</si>
  <si>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</si>
  <si>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</si>
  <si>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</si>
  <si>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</si>
  <si>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</si>
  <si>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</si>
  <si>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</si>
  <si>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</si>
  <si>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</si>
  <si>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</si>
  <si>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</si>
  <si>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</si>
  <si>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</si>
  <si>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</si>
  <si>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</si>
  <si>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</si>
  <si>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</si>
  <si>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</si>
  <si>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</si>
  <si>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</si>
  <si>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</si>
  <si>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</si>
  <si>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</si>
  <si>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</si>
  <si>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</si>
  <si>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</si>
  <si>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</si>
  <si>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</si>
  <si>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</si>
  <si>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</si>
  <si>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</si>
  <si>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</si>
  <si>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</si>
  <si>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</si>
  <si>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</si>
  <si>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</si>
  <si>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</si>
  <si>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</si>
  <si>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</si>
  <si>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</si>
  <si>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</si>
  <si>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</si>
  <si>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</si>
  <si>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</si>
  <si>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</si>
  <si>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</si>
  <si>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</si>
  <si>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</si>
  <si>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</si>
  <si>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</si>
  <si>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</si>
  <si>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</si>
  <si>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</si>
  <si>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</si>
  <si>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</si>
  <si>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</si>
  <si>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</si>
  <si>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</si>
  <si>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</si>
  <si>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</si>
  <si>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</si>
  <si>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</si>
  <si>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</si>
  <si>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</si>
  <si>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</si>
  <si>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</si>
  <si>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</si>
  <si>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</si>
  <si>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</si>
  <si>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</si>
  <si>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</si>
  <si>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</si>
  <si>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</si>
  <si>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</si>
  <si>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</si>
  <si>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</si>
  <si>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</si>
  <si>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</si>
  <si>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</si>
  <si>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</si>
  <si>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</si>
  <si>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</si>
  <si>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</si>
  <si>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</si>
  <si>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</si>
  <si>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</si>
  <si>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</si>
  <si>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</si>
  <si>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</si>
  <si>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</si>
  <si>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</si>
  <si>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</si>
  <si>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</si>
  <si>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</si>
  <si>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</si>
  <si>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</si>
  <si>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</si>
  <si>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</si>
  <si>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</si>
  <si>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</si>
  <si>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</si>
  <si>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</si>
  <si>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</si>
  <si>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</si>
  <si>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</si>
  <si>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</si>
  <si>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</si>
  <si>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</si>
  <si>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</si>
  <si>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</si>
  <si>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</si>
  <si>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</si>
  <si>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</si>
  <si>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</si>
  <si>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</si>
  <si>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</si>
  <si>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</si>
  <si>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</si>
  <si>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</si>
  <si>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</si>
  <si>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</si>
  <si>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</si>
  <si>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</si>
  <si>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</si>
  <si>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</si>
  <si>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</si>
  <si>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</si>
  <si>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</si>
  <si>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</si>
  <si>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</si>
  <si>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</si>
  <si>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</si>
  <si>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</si>
  <si>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</si>
  <si>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</si>
  <si>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</si>
  <si>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</si>
  <si>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</si>
  <si>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</si>
  <si>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</si>
  <si>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</si>
  <si>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</si>
  <si>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</si>
  <si>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</si>
  <si>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</si>
  <si>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</si>
  <si>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</si>
  <si>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</si>
  <si>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</si>
  <si>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</si>
  <si>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</si>
  <si>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</si>
  <si>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</si>
  <si>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</si>
  <si>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</si>
  <si>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</si>
  <si>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</si>
  <si>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</si>
  <si>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</si>
  <si>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</si>
  <si>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</si>
  <si>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</si>
  <si>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</si>
  <si>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</si>
  <si>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</si>
  <si>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</si>
  <si>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</si>
  <si>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</si>
  <si>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</si>
  <si>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</si>
  <si>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</si>
  <si>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</si>
  <si>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</si>
  <si>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</si>
  <si>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</si>
  <si>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</si>
  <si>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</si>
  <si>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</si>
  <si>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</si>
  <si>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</si>
  <si>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</si>
  <si>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</si>
  <si>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</si>
  <si>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</si>
  <si>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</si>
  <si>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</si>
  <si>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</si>
  <si>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</si>
  <si>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</si>
  <si>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</si>
  <si>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</si>
  <si>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</si>
  <si>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</si>
  <si>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</si>
  <si>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</si>
  <si>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</si>
  <si>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</si>
  <si>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</si>
  <si>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</si>
  <si>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</si>
  <si>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</si>
  <si>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</si>
  <si>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</si>
  <si>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</si>
  <si>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</si>
  <si>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</si>
  <si>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</si>
  <si>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</si>
  <si>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</si>
  <si>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</si>
  <si>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</si>
  <si>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</si>
  <si>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</si>
  <si>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</si>
  <si>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</si>
  <si>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</si>
  <si>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</si>
  <si>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</si>
  <si>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</si>
  <si>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</si>
  <si>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</si>
  <si>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</si>
  <si>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</si>
  <si>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</si>
  <si>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</si>
  <si>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</si>
  <si>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</si>
  <si>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</si>
  <si>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</si>
  <si>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</si>
  <si>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</si>
  <si>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</si>
  <si>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</si>
  <si>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</si>
  <si>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</si>
  <si>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</si>
  <si>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</si>
  <si>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</si>
  <si>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</si>
  <si>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</si>
  <si>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</si>
  <si>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</si>
  <si>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</si>
  <si>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</si>
  <si>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</si>
  <si>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</si>
  <si>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</si>
  <si>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</si>
  <si>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</si>
  <si>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</si>
  <si>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</si>
  <si>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</si>
  <si>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</si>
  <si>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</si>
  <si>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</si>
  <si>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</si>
  <si>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</si>
  <si>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</si>
  <si>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</si>
  <si>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</si>
  <si>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</si>
  <si>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</si>
  <si>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</si>
  <si>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</si>
  <si>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</si>
  <si>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</si>
  <si>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</si>
  <si>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</si>
  <si>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</si>
  <si>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</si>
  <si>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</si>
  <si>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</si>
  <si>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</si>
  <si>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</si>
  <si>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</si>
  <si>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</si>
  <si>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</si>
  <si>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</si>
  <si>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</si>
  <si>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</si>
  <si>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</si>
  <si>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</si>
  <si>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</si>
  <si>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</si>
  <si>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</si>
  <si>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</si>
  <si>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</si>
  <si>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</si>
  <si>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</si>
  <si>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</si>
  <si>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</si>
  <si>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</si>
  <si>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</si>
  <si>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</si>
  <si>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</si>
  <si>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</si>
  <si>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</si>
  <si>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</si>
  <si>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</si>
  <si>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</si>
  <si>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</si>
  <si>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</si>
  <si>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</si>
  <si>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</si>
  <si>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</si>
  <si>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</si>
  <si>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</si>
  <si>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</si>
  <si>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</si>
  <si>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</si>
  <si>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</si>
  <si>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</si>
  <si>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</si>
  <si>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</si>
  <si>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</si>
  <si>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</si>
  <si>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</si>
  <si>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</si>
  <si>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</si>
  <si>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</si>
  <si>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</si>
  <si>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</si>
  <si>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</si>
  <si>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</si>
  <si>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</si>
  <si>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</si>
  <si>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</si>
  <si>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</si>
  <si>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</si>
  <si>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</si>
  <si>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</si>
  <si>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</si>
  <si>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</si>
  <si>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</si>
  <si>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</si>
  <si>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</si>
  <si>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</si>
  <si>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</si>
  <si>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</si>
  <si>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</si>
  <si>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</si>
  <si>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</si>
  <si>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</si>
  <si>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</si>
  <si>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</si>
  <si>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</si>
  <si>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</si>
  <si>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</si>
  <si>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</si>
  <si>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</si>
  <si>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</si>
  <si>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</si>
  <si>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</si>
  <si>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</si>
  <si>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</si>
  <si>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</si>
  <si>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</si>
  <si>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</si>
  <si>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</si>
  <si>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</si>
  <si>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</si>
  <si>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</si>
  <si>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</si>
  <si>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</si>
  <si>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</si>
  <si>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</si>
  <si>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</si>
  <si>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</si>
  <si>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</si>
  <si>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</si>
  <si>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</si>
  <si>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</si>
  <si>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</si>
  <si>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</si>
  <si>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</si>
  <si>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</si>
  <si>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</si>
  <si>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</si>
  <si>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</si>
  <si>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</si>
  <si>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</si>
  <si>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</si>
  <si>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</si>
  <si>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</si>
  <si>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</si>
  <si>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</si>
  <si>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</si>
  <si>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</si>
  <si>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</si>
  <si>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</si>
  <si>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</si>
  <si>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</si>
  <si>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</si>
  <si>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</si>
  <si>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</si>
  <si>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</si>
  <si>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</si>
  <si>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</si>
  <si>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</si>
  <si>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</si>
  <si>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</si>
  <si>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</si>
  <si>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</si>
  <si>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</si>
  <si>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</si>
  <si>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</si>
  <si>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</si>
  <si>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</si>
  <si>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</si>
  <si>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</si>
  <si>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</si>
  <si>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</si>
  <si>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</si>
  <si>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</si>
  <si>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</si>
  <si>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</si>
  <si>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</si>
  <si>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</si>
  <si>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</si>
  <si>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</si>
  <si>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</si>
  <si>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</si>
  <si>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</si>
  <si>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</si>
  <si>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</si>
  <si>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</si>
  <si>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</si>
  <si>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</si>
  <si>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</si>
  <si>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</si>
  <si>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</si>
  <si>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</si>
  <si>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</si>
  <si>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</si>
  <si>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</si>
  <si>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</si>
  <si>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</si>
  <si>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</si>
  <si>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</si>
  <si>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</si>
  <si>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</si>
  <si>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</si>
  <si>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</si>
  <si>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</si>
  <si>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</si>
  <si>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</si>
  <si>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</si>
  <si>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</si>
  <si>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</si>
  <si>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</si>
  <si>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</si>
  <si>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</si>
  <si>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</si>
  <si>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</si>
  <si>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</si>
  <si>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</si>
  <si>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</si>
  <si>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</si>
  <si>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</si>
  <si>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</si>
  <si>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</si>
  <si>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</si>
  <si>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</si>
  <si>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</si>
  <si>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</si>
  <si>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</si>
  <si>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</si>
  <si>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</si>
  <si>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</si>
  <si>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</si>
  <si>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</si>
  <si>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</si>
  <si>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</si>
  <si>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</si>
  <si>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</si>
  <si>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</si>
  <si>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</si>
  <si>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</si>
  <si>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</si>
  <si>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</si>
  <si>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</si>
  <si>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</si>
  <si>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</si>
  <si>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</si>
  <si>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</si>
  <si>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</si>
  <si>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</si>
  <si>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</si>
  <si>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</si>
  <si>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</si>
  <si>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</si>
  <si>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</si>
  <si>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</si>
  <si>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</si>
  <si>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</si>
  <si>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</si>
  <si>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</si>
  <si>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</si>
  <si>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</si>
  <si>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</si>
  <si>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</si>
  <si>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</si>
  <si>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</si>
  <si>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</si>
  <si>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</si>
  <si>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</si>
  <si>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</si>
  <si>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</si>
  <si>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</si>
  <si>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</si>
  <si>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</si>
  <si>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</si>
  <si>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</si>
  <si>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</si>
  <si>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</si>
  <si>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</si>
  <si>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</si>
  <si>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</si>
  <si>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</si>
  <si>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</si>
  <si>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</si>
  <si>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</si>
  <si>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</si>
  <si>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</si>
  <si>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</si>
  <si>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</si>
  <si>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</si>
  <si>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</si>
  <si>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</si>
  <si>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</si>
  <si>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</si>
  <si>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</si>
  <si>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</si>
  <si>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</si>
  <si>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</si>
  <si>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</si>
  <si>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</si>
  <si>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</si>
  <si>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</si>
  <si>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</si>
  <si>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</si>
  <si>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</si>
  <si>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</si>
  <si>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</si>
  <si>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</si>
  <si>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</si>
  <si>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</si>
  <si>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</si>
  <si>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</si>
  <si>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</si>
  <si>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</si>
  <si>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</si>
  <si>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</si>
  <si>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</si>
  <si>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</si>
  <si>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</si>
  <si>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</si>
  <si>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</si>
  <si>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</si>
  <si>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</si>
  <si>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</si>
  <si>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</si>
  <si>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</si>
  <si>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</si>
  <si>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</si>
  <si>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</si>
  <si>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</si>
  <si>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</si>
  <si>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</si>
  <si>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</si>
  <si>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</si>
  <si>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</si>
  <si>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</si>
  <si>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</si>
  <si>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</si>
  <si>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</si>
  <si>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</si>
  <si>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</si>
  <si>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</si>
  <si>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</si>
  <si>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</si>
  <si>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</si>
  <si>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</si>
  <si>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</si>
  <si>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</si>
  <si>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</si>
  <si>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</si>
  <si>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</si>
  <si>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</si>
  <si>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</si>
  <si>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</si>
  <si>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</si>
  <si>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</si>
  <si>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</si>
  <si>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</si>
  <si>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</si>
  <si>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</si>
  <si>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</si>
  <si>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</si>
  <si>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</si>
  <si>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</si>
  <si>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</si>
  <si>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</si>
  <si>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</si>
  <si>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</si>
  <si>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</si>
  <si>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</si>
  <si>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</si>
  <si>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</si>
  <si>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</si>
  <si>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</si>
  <si>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</si>
  <si>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</si>
  <si>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</si>
  <si>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</si>
  <si>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</si>
  <si>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</si>
  <si>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</si>
  <si>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</si>
  <si>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</si>
  <si>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</si>
  <si>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</si>
  <si>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</si>
  <si>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</si>
  <si>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</si>
  <si>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</si>
  <si>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</si>
  <si>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</si>
  <si>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</si>
  <si>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</si>
  <si>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</si>
  <si>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</si>
  <si>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</si>
  <si>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</si>
  <si>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</si>
  <si>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</si>
  <si>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</si>
  <si>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</si>
  <si>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</si>
  <si>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</si>
  <si>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</si>
  <si>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</si>
  <si>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</si>
  <si>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</si>
  <si>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</si>
  <si>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</si>
  <si>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</si>
  <si>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</si>
  <si>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</si>
  <si>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</si>
  <si>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</si>
  <si>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</si>
  <si>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</si>
  <si>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</si>
  <si>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</si>
  <si>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</si>
  <si>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</si>
  <si>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</si>
  <si>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</si>
  <si>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</si>
  <si>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</si>
  <si>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</si>
  <si>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</si>
  <si>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</si>
  <si>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</si>
  <si>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</si>
  <si>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</si>
  <si>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</si>
  <si>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</si>
  <si>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</si>
  <si>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</si>
  <si>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</si>
  <si>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</si>
  <si>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</si>
  <si>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</si>
  <si>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</si>
  <si>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</si>
  <si>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</si>
  <si>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</si>
  <si>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</si>
  <si>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</si>
  <si>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</si>
  <si>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</si>
  <si>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</si>
  <si>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</si>
  <si>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</si>
  <si>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</si>
  <si>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</si>
  <si>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</si>
  <si>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</si>
  <si>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</si>
  <si>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</si>
  <si>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</si>
  <si>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</si>
  <si>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</si>
  <si>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</si>
  <si>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</si>
  <si>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</si>
  <si>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</si>
  <si>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</si>
  <si>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</si>
  <si>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</si>
  <si>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</si>
  <si>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</si>
  <si>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</si>
  <si>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</si>
  <si>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</si>
  <si>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</si>
  <si>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</si>
  <si>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</si>
  <si>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</si>
  <si>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</si>
  <si>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</si>
  <si>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</si>
  <si>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</si>
  <si>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</si>
  <si>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</si>
  <si>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</si>
  <si>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</si>
  <si>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</si>
  <si>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</si>
  <si>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</si>
  <si>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</si>
  <si>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</si>
  <si>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</si>
  <si>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</si>
  <si>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</si>
  <si>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</si>
  <si>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</si>
  <si>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</si>
  <si>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</si>
  <si>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</si>
  <si>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</si>
  <si>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</si>
  <si>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</si>
  <si>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</si>
  <si>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</si>
  <si>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</si>
  <si>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</si>
  <si>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</si>
  <si>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</si>
  <si>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</si>
  <si>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</si>
  <si>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</si>
  <si>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</si>
  <si>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</si>
  <si>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</si>
  <si>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</si>
  <si>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</si>
  <si>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</si>
  <si>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</si>
  <si>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</si>
  <si>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</si>
  <si>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</si>
  <si>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</si>
  <si>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</si>
  <si>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</si>
  <si>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</si>
  <si>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</si>
  <si>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</si>
  <si>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</si>
  <si>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</si>
  <si>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</si>
  <si>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</si>
  <si>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</si>
  <si>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</si>
  <si>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</si>
  <si>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</si>
  <si>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</si>
  <si>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</si>
  <si>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</si>
  <si>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</si>
  <si>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</si>
  <si>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</si>
  <si>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</si>
  <si>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</si>
  <si>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</si>
  <si>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</si>
  <si>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</si>
  <si>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</si>
  <si>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</si>
  <si>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</si>
  <si>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</si>
  <si>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</si>
  <si>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</si>
  <si>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</si>
  <si>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</si>
  <si>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</si>
  <si>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</si>
  <si>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</si>
  <si>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</si>
  <si>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</si>
  <si>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</si>
  <si>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</si>
  <si>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</si>
  <si>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</si>
  <si>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</si>
  <si>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</si>
  <si>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</si>
  <si>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</si>
  <si>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</si>
  <si>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</si>
  <si>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</si>
  <si>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</si>
  <si>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</si>
  <si>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</si>
  <si>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</si>
  <si>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</si>
  <si>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</si>
  <si>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</si>
  <si>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</si>
  <si>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</si>
  <si>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</si>
  <si>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</si>
  <si>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</si>
  <si>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</si>
  <si>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</si>
  <si>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</si>
  <si>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</si>
  <si>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</si>
  <si>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</si>
  <si>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</si>
  <si>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</si>
  <si>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</si>
  <si>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</si>
  <si>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</si>
  <si>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</si>
  <si>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</si>
  <si>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</si>
  <si>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</si>
  <si>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</si>
  <si>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</si>
  <si>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</si>
  <si>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</si>
  <si>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</si>
  <si>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</si>
  <si>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</si>
  <si>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</si>
  <si>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</si>
  <si>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</si>
  <si>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</si>
  <si>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</si>
  <si>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</si>
  <si>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</si>
  <si>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</si>
  <si>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</si>
  <si>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</si>
  <si>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</si>
  <si>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</si>
  <si>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</si>
  <si>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</si>
  <si>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</si>
  <si>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</si>
  <si>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</si>
  <si>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</si>
  <si>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</si>
  <si>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</si>
  <si>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</si>
  <si>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</si>
  <si>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</si>
  <si>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</si>
  <si>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</si>
  <si>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</si>
  <si>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</si>
  <si>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</si>
  <si>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</si>
  <si>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</si>
  <si>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</si>
  <si>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</si>
  <si>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</si>
  <si>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</si>
  <si>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</si>
  <si>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</si>
  <si>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</si>
  <si>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</si>
  <si>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</si>
  <si>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</si>
  <si>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</si>
  <si>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</si>
  <si>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</si>
  <si>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</si>
  <si>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</si>
  <si>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</si>
  <si>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</si>
  <si>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</si>
  <si>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</si>
  <si>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</si>
  <si>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</si>
  <si>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</si>
  <si>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</si>
  <si>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</si>
  <si>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</si>
  <si>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</si>
  <si>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</si>
  <si>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</si>
  <si>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</si>
  <si>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</si>
  <si>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</si>
  <si>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</si>
  <si>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</si>
  <si>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</si>
  <si>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</si>
  <si>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</si>
  <si>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</si>
  <si>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</si>
  <si>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</si>
  <si>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</si>
  <si>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</si>
  <si>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</si>
  <si>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</si>
  <si>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</si>
  <si>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</si>
  <si>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</si>
  <si>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</si>
  <si>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</si>
  <si>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</si>
  <si>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</si>
  <si>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</si>
  <si>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</si>
  <si>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</si>
  <si>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</si>
  <si>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</si>
  <si>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</si>
  <si>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</si>
  <si>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</si>
  <si>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</si>
  <si>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</si>
  <si>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</si>
  <si>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</si>
  <si>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</si>
  <si>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</si>
  <si>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</si>
  <si>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</si>
  <si>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</si>
  <si>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</si>
  <si>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</si>
  <si>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</si>
  <si>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</si>
  <si>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</si>
  <si>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</si>
  <si>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</si>
  <si>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</si>
  <si>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</si>
  <si>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</si>
  <si>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</si>
  <si>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</si>
  <si>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</si>
  <si>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</si>
  <si>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</si>
  <si>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</si>
  <si>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</si>
  <si>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</si>
  <si>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</si>
  <si>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</si>
  <si>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</si>
  <si>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</si>
  <si>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</si>
  <si>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</si>
  <si>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</si>
  <si>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</si>
  <si>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</si>
  <si>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</si>
  <si>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</si>
  <si>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</si>
  <si>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</si>
  <si>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</si>
  <si>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</si>
  <si>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</si>
  <si>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</si>
  <si>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</si>
  <si>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</si>
  <si>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</si>
  <si>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</si>
  <si>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</si>
  <si>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</si>
  <si>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</si>
  <si>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</si>
  <si>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</si>
  <si>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</si>
  <si>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</si>
  <si>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</si>
  <si>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</si>
  <si>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</si>
  <si>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</si>
  <si>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</si>
  <si>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</si>
  <si>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</si>
  <si>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</si>
  <si>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</si>
  <si>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</si>
  <si>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</si>
  <si>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</si>
  <si>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</si>
  <si>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</si>
  <si>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</si>
  <si>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</si>
  <si>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</si>
  <si>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</si>
  <si>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</si>
  <si>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</si>
  <si>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</si>
  <si>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</si>
  <si>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</si>
  <si>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</si>
  <si>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</si>
  <si>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</si>
  <si>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</si>
  <si>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</si>
  <si>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</si>
  <si>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</si>
  <si>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</si>
  <si>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</si>
  <si>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</si>
  <si>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</si>
  <si>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</si>
  <si>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</si>
  <si>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</si>
  <si>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</si>
  <si>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</si>
  <si>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</si>
  <si>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</si>
  <si>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</si>
  <si>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</si>
  <si>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</si>
  <si>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</si>
  <si>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</si>
  <si>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</si>
  <si>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</si>
  <si>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</si>
  <si>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</si>
  <si>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</si>
  <si>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</si>
  <si>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</si>
  <si>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</si>
  <si>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</si>
  <si>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</si>
  <si>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</si>
  <si>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</si>
  <si>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</si>
  <si>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</si>
  <si>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</si>
  <si>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</si>
  <si>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</si>
  <si>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</si>
  <si>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</si>
  <si>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</si>
  <si>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</si>
  <si>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</si>
  <si>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</si>
  <si>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</si>
  <si>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</si>
  <si>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</si>
  <si>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</si>
  <si>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</si>
  <si>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</si>
  <si>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</si>
  <si>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</si>
  <si>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</si>
  <si>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</si>
  <si>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</si>
  <si>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</si>
  <si>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</si>
  <si>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</si>
  <si>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</si>
  <si>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</si>
  <si>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</si>
  <si>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</si>
  <si>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</si>
  <si>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</si>
  <si>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</si>
  <si>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</si>
  <si>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</si>
  <si>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</si>
  <si>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</si>
  <si>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</si>
  <si>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</si>
  <si>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</si>
  <si>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</si>
  <si>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</si>
  <si>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</si>
  <si>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</si>
  <si>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</si>
  <si>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</si>
  <si>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</si>
  <si>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</si>
  <si>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</si>
  <si>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</si>
  <si>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</si>
  <si>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</si>
  <si>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</si>
  <si>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</si>
  <si>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</si>
  <si>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</si>
  <si>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</si>
  <si>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</si>
  <si>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</si>
  <si>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</si>
  <si>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</si>
  <si>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</si>
  <si>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</si>
  <si>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</si>
  <si>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</si>
  <si>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</si>
  <si>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</si>
  <si>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</si>
  <si>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</si>
  <si>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</si>
  <si>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</si>
  <si>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</si>
  <si>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</si>
  <si>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</si>
  <si>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</si>
  <si>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</si>
  <si>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</si>
  <si>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</si>
  <si>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</si>
  <si>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</si>
  <si>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</si>
  <si>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</si>
  <si>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</si>
  <si>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</si>
  <si>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</si>
  <si>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</si>
  <si>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</si>
  <si>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</si>
  <si>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</si>
  <si>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</si>
  <si>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</si>
  <si>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</si>
  <si>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</si>
  <si>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</si>
  <si>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</si>
  <si>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</si>
  <si>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</si>
  <si>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</si>
  <si>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</si>
  <si>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</si>
  <si>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</si>
  <si>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</si>
  <si>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</si>
  <si>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</si>
  <si>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</si>
  <si>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</si>
  <si>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</si>
  <si>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</si>
  <si>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</si>
  <si>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</si>
  <si>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</si>
  <si>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</si>
  <si>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</si>
  <si>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</si>
  <si>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</si>
  <si>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</si>
  <si>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</si>
  <si>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</si>
  <si>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</si>
  <si>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</si>
  <si>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</si>
  <si>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</si>
  <si>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</si>
  <si>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</si>
  <si>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</si>
  <si>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</si>
  <si>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</si>
  <si>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</si>
  <si>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</si>
  <si>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</si>
  <si>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</si>
  <si>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</si>
  <si>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</si>
  <si>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</si>
  <si>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</si>
  <si>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</si>
  <si>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</si>
  <si>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</si>
  <si>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</si>
  <si>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</si>
  <si>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</si>
  <si>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</si>
  <si>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</si>
  <si>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</si>
  <si>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</si>
  <si>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</si>
  <si>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</si>
  <si>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</si>
  <si>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</si>
  <si>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</si>
  <si>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</si>
  <si>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</si>
  <si>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</si>
  <si>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</si>
  <si>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</si>
  <si>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</si>
  <si>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</si>
  <si>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</si>
  <si>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</si>
  <si>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</si>
  <si>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</si>
  <si>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</si>
  <si>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</si>
  <si>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</si>
  <si>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</si>
  <si>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</si>
  <si>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</si>
  <si>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</si>
  <si>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</si>
  <si>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</si>
  <si>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</si>
  <si>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</si>
  <si>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</si>
  <si>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</si>
  <si>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</si>
  <si>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</si>
  <si>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</si>
  <si>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</si>
  <si>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</si>
  <si>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</si>
  <si>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</si>
  <si>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</si>
  <si>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</si>
  <si>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</si>
  <si>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</si>
  <si>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</si>
  <si>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</si>
  <si>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</si>
  <si>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</si>
  <si>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</si>
  <si>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</si>
  <si>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</si>
  <si>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</si>
  <si>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</si>
  <si>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</si>
  <si>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</si>
  <si>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</si>
  <si>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</si>
  <si>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</si>
  <si>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</si>
  <si>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</si>
  <si>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</si>
  <si>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</si>
  <si>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</si>
  <si>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</si>
  <si>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</si>
  <si>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</si>
  <si>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</si>
  <si>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</si>
  <si>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</si>
  <si>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</si>
  <si>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</si>
  <si>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</si>
  <si>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</si>
  <si>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</si>
  <si>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</si>
  <si>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</si>
  <si>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</si>
  <si>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</si>
  <si>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</si>
  <si>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</si>
  <si>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</si>
  <si>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</si>
  <si>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</si>
  <si>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</si>
  <si>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</si>
  <si>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</si>
  <si>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</si>
  <si>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</si>
  <si>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</si>
  <si>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</si>
  <si>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</si>
  <si>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</si>
  <si>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</si>
  <si>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</si>
  <si>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</si>
  <si>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</si>
  <si>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</si>
  <si>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</si>
  <si>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</si>
  <si>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</si>
  <si>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</si>
  <si>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</si>
  <si>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</si>
  <si>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</si>
  <si>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</si>
  <si>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</si>
  <si>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</si>
  <si>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</si>
  <si>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</si>
  <si>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</si>
  <si>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</si>
  <si>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</si>
  <si>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</si>
  <si>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</si>
  <si>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</si>
  <si>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</si>
  <si>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</si>
  <si>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</si>
  <si>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</si>
  <si>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</si>
  <si>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</si>
  <si>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</si>
  <si>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</si>
  <si>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</si>
  <si>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</si>
  <si>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</si>
  <si>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</si>
  <si>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</si>
  <si>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</si>
  <si>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</si>
  <si>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</si>
  <si>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</si>
  <si>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</si>
  <si>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</si>
  <si>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</si>
  <si>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</si>
  <si>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</si>
  <si>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</si>
  <si>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</si>
  <si>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</si>
  <si>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</si>
  <si>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</si>
  <si>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</si>
  <si>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</si>
  <si>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</si>
  <si>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</si>
  <si>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</si>
  <si>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</si>
  <si>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</si>
  <si>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</si>
  <si>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</si>
  <si>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</si>
  <si>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</si>
  <si>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</si>
  <si>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</si>
  <si>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</si>
  <si>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</si>
  <si>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</si>
  <si>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</si>
  <si>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</si>
  <si>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</si>
  <si>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</si>
  <si>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</si>
  <si>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</si>
  <si>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</si>
  <si>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</si>
  <si>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</si>
  <si>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</si>
  <si>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</si>
  <si>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</si>
  <si>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</si>
  <si>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</si>
  <si>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</si>
  <si>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</si>
  <si>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</si>
  <si>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</si>
  <si>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</si>
  <si>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</si>
  <si>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</si>
  <si>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</si>
  <si>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</si>
  <si>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</si>
  <si>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</si>
  <si>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</si>
  <si>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</si>
  <si>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</si>
  <si>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</si>
  <si>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</si>
  <si>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</si>
  <si>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</si>
  <si>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</si>
  <si>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</si>
  <si>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</si>
  <si>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</si>
  <si>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</si>
  <si>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</si>
  <si>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</si>
  <si>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</si>
  <si>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</si>
  <si>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</si>
  <si>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</si>
  <si>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</si>
  <si>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</si>
  <si>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</si>
  <si>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</si>
  <si>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</si>
  <si>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</si>
  <si>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</si>
  <si>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</si>
  <si>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</si>
  <si>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</si>
  <si>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</si>
  <si>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</si>
  <si>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</si>
  <si>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</si>
  <si>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</si>
  <si>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</si>
  <si>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</si>
  <si>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</si>
  <si>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</si>
  <si>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</si>
  <si>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</si>
  <si>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</si>
  <si>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</si>
  <si>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</si>
  <si>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</si>
  <si>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</si>
  <si>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</si>
  <si>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</si>
  <si>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</si>
  <si>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</si>
  <si>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</si>
  <si>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</si>
  <si>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</si>
  <si>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</si>
  <si>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</si>
  <si>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</si>
  <si>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</si>
  <si>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</si>
  <si>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</si>
  <si>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</si>
  <si>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</si>
  <si>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</si>
  <si>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</si>
  <si>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</si>
  <si>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</si>
  <si>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</si>
  <si>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</si>
  <si>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</si>
  <si>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</si>
  <si>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</si>
  <si>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</si>
  <si>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</si>
  <si>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</si>
  <si>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</si>
  <si>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</si>
  <si>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</si>
  <si>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</si>
  <si>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</si>
  <si>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</si>
  <si>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</si>
  <si>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</si>
  <si>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</si>
  <si>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</si>
  <si>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</si>
  <si>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</si>
  <si>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</si>
  <si>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</si>
  <si>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</si>
  <si>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</si>
  <si>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</si>
  <si>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</si>
  <si>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</si>
  <si>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</si>
  <si>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</si>
  <si>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</si>
  <si>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</si>
  <si>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</si>
  <si>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</si>
  <si>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</si>
  <si>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</si>
  <si>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</si>
  <si>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</si>
  <si>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</si>
  <si>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</si>
  <si>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</si>
  <si>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</si>
  <si>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</si>
  <si>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</si>
  <si>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</si>
  <si>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</si>
  <si>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</si>
  <si>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</si>
  <si>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</si>
  <si>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</si>
  <si>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</si>
  <si>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</si>
  <si>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</si>
  <si>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</si>
  <si>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</si>
  <si>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</si>
  <si>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</si>
  <si>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</si>
  <si>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</si>
  <si>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</si>
  <si>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</si>
  <si>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</si>
  <si>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</si>
  <si>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</si>
  <si>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</si>
  <si>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</si>
  <si>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</si>
  <si>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</si>
  <si>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</si>
  <si>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</si>
  <si>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</si>
  <si>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</si>
  <si>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</si>
  <si>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</si>
  <si>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</si>
  <si>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</si>
  <si>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</si>
  <si>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</si>
  <si>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</si>
  <si>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</si>
  <si>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</si>
  <si>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</si>
  <si>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</si>
  <si>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</si>
  <si>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</si>
  <si>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</si>
  <si>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</si>
  <si>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</si>
  <si>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</si>
  <si>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</si>
  <si>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</si>
  <si>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</si>
  <si>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</si>
  <si>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</si>
  <si>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</si>
  <si>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</si>
  <si>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</si>
  <si>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</si>
  <si>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</si>
  <si>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</si>
  <si>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</si>
  <si>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</si>
  <si>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</si>
  <si>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</si>
  <si>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</si>
  <si>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</si>
  <si>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</si>
  <si>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</si>
  <si>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</si>
  <si>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</si>
  <si>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</si>
  <si>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</si>
  <si>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</si>
  <si>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</si>
  <si>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</si>
  <si>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</si>
  <si>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</si>
  <si>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</si>
  <si>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</si>
  <si>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</si>
  <si>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</si>
  <si>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</si>
  <si>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</si>
  <si>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</si>
  <si>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</si>
  <si>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</si>
  <si>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</si>
  <si>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</si>
  <si>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</si>
  <si>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</si>
  <si>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</si>
  <si>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</si>
  <si>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</si>
  <si>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</si>
  <si>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</si>
  <si>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</si>
  <si>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</si>
  <si>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</si>
  <si>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</si>
  <si>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</si>
  <si>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</si>
  <si>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</si>
  <si>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</si>
  <si>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</si>
  <si>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</si>
  <si>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</si>
  <si>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</si>
  <si>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</si>
  <si>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</si>
  <si>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</si>
  <si>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</si>
  <si>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</si>
  <si>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</si>
  <si>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</si>
  <si>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</si>
  <si>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</si>
  <si>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</si>
  <si>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</si>
  <si>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</si>
  <si>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</si>
  <si>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</si>
  <si>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</si>
  <si>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</si>
  <si>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</si>
  <si>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</si>
  <si>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</si>
  <si>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</si>
  <si>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</si>
  <si>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</si>
  <si>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</si>
  <si>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</si>
  <si>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</si>
  <si>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</si>
  <si>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</si>
  <si>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</si>
  <si>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</si>
  <si>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</si>
  <si>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</si>
  <si>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</si>
  <si>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</si>
  <si>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</si>
  <si>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</si>
  <si>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</si>
  <si>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</si>
  <si>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</si>
  <si>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</si>
  <si>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</si>
  <si>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</si>
  <si>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</si>
  <si>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</si>
  <si>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</si>
  <si>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</si>
  <si>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</si>
  <si>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</si>
  <si>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</si>
  <si>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</si>
  <si>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</si>
  <si>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</si>
  <si>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</si>
  <si>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</si>
  <si>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</si>
  <si>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</si>
  <si>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</si>
  <si>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</si>
  <si>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</si>
  <si>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</si>
  <si>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</si>
  <si>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</si>
  <si>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</si>
  <si>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</si>
  <si>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</si>
  <si>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</si>
  <si>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</si>
  <si>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</si>
  <si>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</si>
  <si>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</si>
  <si>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</si>
  <si>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</si>
  <si>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</si>
  <si>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</si>
  <si>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</si>
  <si>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</si>
  <si>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</si>
  <si>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</si>
  <si>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</si>
  <si>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</si>
  <si>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</si>
  <si>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</si>
  <si>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</si>
  <si>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</si>
  <si>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</si>
  <si>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</si>
  <si>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</si>
  <si>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</si>
  <si>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</si>
  <si>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</si>
  <si>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</si>
  <si>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</si>
  <si>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</si>
  <si>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</si>
  <si>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</si>
  <si>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</si>
  <si>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</si>
  <si>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</si>
  <si>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</si>
  <si>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</si>
  <si>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</si>
  <si>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</si>
  <si>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</si>
  <si>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</si>
  <si>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</si>
  <si>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</si>
  <si>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</si>
  <si>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</si>
  <si>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</si>
  <si>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</si>
  <si>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</si>
  <si>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</si>
  <si>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</si>
  <si>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</si>
  <si>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</si>
  <si>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</si>
  <si>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</si>
  <si>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</si>
  <si>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</si>
  <si>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</si>
  <si>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</si>
  <si>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</si>
  <si>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</si>
  <si>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</si>
  <si>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</si>
  <si>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</si>
  <si>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</si>
  <si>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</si>
  <si>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</si>
  <si>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</si>
  <si>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</si>
  <si>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</si>
  <si>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</si>
  <si>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</si>
  <si>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</si>
  <si>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</si>
  <si>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</si>
  <si>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</si>
  <si>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</si>
  <si>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</si>
  <si>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</si>
  <si>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</si>
  <si>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</si>
  <si>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</si>
  <si>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</si>
  <si>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</si>
  <si>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</si>
  <si>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</si>
  <si>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</si>
  <si>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</si>
  <si>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</si>
  <si>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</si>
  <si>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</si>
  <si>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</si>
  <si>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</si>
  <si>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</si>
  <si>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</si>
  <si>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</si>
  <si>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</si>
  <si>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</si>
  <si>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</si>
  <si>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</si>
  <si>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</si>
  <si>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</si>
  <si>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</si>
  <si>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</si>
  <si>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</si>
  <si>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</si>
  <si>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</si>
  <si>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</si>
  <si>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</si>
  <si>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</si>
  <si>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</si>
  <si>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</si>
  <si>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</si>
  <si>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</si>
  <si>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</si>
  <si>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</si>
  <si>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</si>
  <si>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</si>
  <si>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</si>
  <si>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</si>
  <si>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</si>
  <si>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</si>
  <si>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</si>
  <si>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</si>
  <si>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</si>
  <si>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</si>
  <si>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</si>
  <si>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</si>
  <si>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</si>
  <si>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</si>
  <si>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</si>
  <si>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</si>
  <si>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</si>
  <si>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</si>
  <si>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</si>
  <si>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</si>
  <si>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</si>
  <si>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</si>
  <si>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</si>
  <si>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</si>
  <si>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</si>
  <si>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</si>
  <si>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</si>
  <si>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</si>
  <si>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</si>
  <si>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</si>
  <si>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</si>
  <si>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</si>
  <si>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</si>
  <si>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</si>
  <si>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</si>
  <si>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</si>
  <si>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</si>
  <si>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</si>
  <si>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</si>
  <si>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</si>
  <si>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</si>
  <si>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</si>
  <si>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</si>
  <si>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</si>
  <si>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</si>
  <si>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</si>
  <si>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</si>
  <si>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</si>
  <si>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</si>
  <si>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</si>
  <si>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</si>
  <si>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</si>
  <si>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</si>
  <si>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</si>
  <si>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</si>
  <si>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</si>
  <si>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</si>
  <si>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</si>
  <si>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</si>
  <si>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</si>
  <si>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</si>
  <si>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</si>
  <si>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</si>
  <si>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</si>
  <si>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</si>
  <si>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</si>
  <si>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</si>
  <si>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</si>
  <si>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</si>
  <si>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</si>
  <si>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</si>
  <si>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</si>
  <si>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</si>
  <si>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</si>
  <si>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</si>
  <si>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</si>
  <si>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</si>
  <si>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</si>
  <si>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</si>
  <si>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</si>
  <si>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</si>
  <si>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</si>
  <si>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</si>
  <si>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</si>
  <si>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</si>
  <si>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</si>
  <si>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</si>
  <si>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</si>
  <si>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</si>
  <si>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</si>
  <si>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</si>
  <si>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</si>
  <si>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</si>
  <si>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</si>
  <si>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</si>
  <si>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</si>
  <si>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</si>
  <si>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</si>
  <si>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</si>
  <si>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</si>
  <si>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</si>
  <si>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</si>
  <si>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</si>
  <si>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</si>
  <si>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</si>
  <si>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</si>
  <si>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</si>
  <si>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</si>
  <si>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</si>
  <si>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</si>
  <si>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</si>
  <si>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</si>
  <si>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</si>
  <si>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</si>
  <si>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</si>
  <si>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</si>
  <si>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</si>
  <si>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</si>
  <si>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</si>
  <si>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</si>
  <si>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</si>
  <si>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</si>
  <si>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</si>
  <si>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</si>
  <si>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</si>
  <si>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</si>
  <si>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</si>
  <si>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</si>
  <si>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</si>
  <si>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</si>
  <si>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</si>
  <si>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</si>
  <si>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</si>
  <si>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</si>
  <si>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</si>
  <si>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</si>
  <si>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</si>
  <si>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</si>
  <si>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</si>
  <si>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</si>
  <si>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</si>
  <si>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</si>
  <si>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</si>
  <si>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</si>
  <si>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</si>
  <si>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</si>
  <si>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</si>
  <si>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</si>
  <si>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</si>
  <si>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</si>
  <si>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</si>
  <si>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</si>
  <si>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</si>
  <si>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</si>
  <si>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</si>
  <si>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</si>
  <si>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</si>
  <si>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</si>
  <si>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</si>
  <si>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</si>
  <si>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</si>
  <si>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</si>
  <si>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</si>
  <si>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</si>
  <si>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</si>
  <si>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</si>
  <si>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</si>
  <si>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</si>
  <si>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</si>
  <si>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</si>
  <si>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</si>
  <si>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</si>
  <si>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</si>
  <si>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</si>
  <si>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</si>
  <si>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</si>
  <si>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</si>
  <si>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</si>
  <si>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</si>
  <si>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</si>
  <si>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</si>
  <si>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</si>
  <si>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</si>
  <si>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</si>
  <si>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</si>
  <si>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</si>
  <si>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</si>
  <si>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</si>
  <si>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</si>
  <si>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</si>
  <si>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</si>
  <si>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</si>
  <si>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</si>
  <si>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</si>
  <si>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</si>
  <si>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</si>
  <si>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</si>
  <si>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</si>
  <si>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</si>
  <si>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</si>
  <si>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</si>
  <si>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</si>
  <si>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</si>
  <si>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</si>
  <si>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</si>
  <si>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</si>
  <si>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</si>
  <si>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</si>
  <si>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</si>
  <si>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</si>
  <si>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</si>
  <si>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</si>
  <si>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</si>
  <si>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</si>
  <si>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</si>
  <si>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</si>
  <si>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</si>
  <si>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</si>
  <si>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</si>
  <si>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</si>
  <si>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</si>
  <si>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</si>
  <si>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</si>
  <si>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</si>
  <si>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</si>
  <si>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</si>
  <si>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</si>
  <si>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</si>
  <si>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</si>
  <si>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</si>
  <si>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</si>
  <si>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</si>
  <si>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</si>
  <si>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</si>
  <si>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</si>
  <si>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</si>
  <si>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</si>
  <si>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</si>
  <si>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</si>
  <si>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</si>
  <si>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</si>
  <si>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</si>
  <si>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</si>
  <si>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</si>
  <si>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</si>
  <si>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</si>
  <si>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</si>
  <si>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</si>
  <si>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</si>
  <si>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</si>
  <si>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</si>
  <si>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</si>
  <si>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</si>
  <si>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</si>
  <si>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</si>
  <si>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</si>
  <si>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</si>
  <si>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</si>
  <si>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</si>
  <si>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</si>
  <si>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</si>
  <si>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</si>
  <si>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</si>
  <si>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</si>
  <si>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</si>
  <si>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</si>
  <si>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</si>
  <si>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</si>
  <si>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</si>
  <si>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</si>
  <si>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</si>
  <si>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</si>
  <si>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</si>
  <si>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</si>
  <si>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</si>
  <si>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</si>
  <si>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</si>
  <si>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</si>
  <si>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</si>
  <si>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</si>
  <si>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</si>
  <si>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</si>
  <si>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</si>
  <si>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</si>
  <si>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</si>
  <si>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</si>
  <si>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</si>
  <si>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</si>
  <si>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</si>
  <si>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</si>
  <si>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</si>
  <si>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</si>
  <si>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</si>
  <si>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</si>
  <si>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</si>
  <si>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</si>
  <si>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</si>
  <si>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</si>
  <si>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</si>
  <si>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</si>
  <si>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</si>
  <si>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</si>
  <si>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</si>
  <si>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</si>
  <si>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</si>
  <si>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</si>
  <si>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</si>
  <si>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</si>
  <si>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</si>
  <si>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</si>
  <si>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</si>
  <si>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</si>
  <si>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</si>
  <si>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</si>
  <si>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</si>
  <si>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</si>
  <si>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</si>
  <si>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</si>
  <si>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</si>
  <si>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</si>
  <si>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</si>
  <si>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</si>
  <si>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</si>
  <si>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</si>
  <si>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</si>
  <si>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</si>
  <si>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</si>
  <si>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</si>
  <si>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</si>
  <si>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</si>
  <si>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</si>
  <si>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</si>
  <si>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</si>
  <si>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</si>
  <si>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</si>
  <si>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</si>
  <si>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</si>
  <si>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</si>
  <si>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</si>
  <si>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</si>
  <si>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</si>
  <si>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</si>
  <si>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</si>
  <si>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</si>
  <si>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</si>
  <si>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</si>
  <si>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</si>
  <si>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</si>
  <si>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</si>
  <si>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</si>
  <si>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</si>
  <si>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</si>
  <si>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</si>
  <si>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</si>
  <si>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</si>
  <si>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</si>
  <si>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</si>
  <si>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</si>
  <si>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</si>
  <si>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</si>
  <si>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</si>
  <si>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</si>
  <si>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</si>
  <si>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</si>
  <si>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</si>
  <si>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</si>
  <si>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</si>
  <si>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</si>
  <si>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</si>
  <si>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</si>
  <si>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</si>
  <si>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</si>
  <si>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</si>
  <si>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</si>
  <si>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</si>
  <si>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</si>
  <si>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</si>
  <si>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</si>
  <si>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</si>
  <si>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</si>
  <si>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</si>
  <si>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</si>
  <si>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</si>
  <si>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</si>
  <si>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</si>
  <si>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</si>
  <si>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</si>
  <si>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</si>
  <si>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</si>
  <si>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</si>
  <si>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</si>
  <si>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</si>
  <si>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</si>
  <si>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</si>
  <si>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</si>
  <si>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</si>
  <si>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</si>
  <si>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</si>
  <si>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</si>
  <si>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</si>
  <si>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</si>
  <si>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</si>
  <si>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</si>
  <si>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</si>
  <si>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</si>
  <si>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</si>
  <si>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</si>
  <si>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</si>
  <si>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</si>
  <si>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</si>
  <si>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</si>
  <si>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</si>
  <si>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</si>
  <si>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</si>
  <si>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</si>
  <si>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</si>
  <si>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</si>
  <si>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</si>
  <si>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</si>
  <si>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</si>
  <si>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</si>
  <si>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</si>
  <si>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</si>
  <si>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</si>
  <si>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</si>
  <si>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</si>
  <si>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</si>
  <si>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</si>
  <si>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</si>
  <si>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</si>
  <si>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</si>
  <si>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</si>
  <si>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</si>
  <si>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</si>
  <si>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</si>
  <si>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</si>
  <si>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</si>
  <si>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</si>
  <si>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</si>
  <si>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</si>
  <si>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</si>
  <si>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</si>
  <si>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</si>
  <si>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</si>
  <si>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</si>
  <si>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</si>
  <si>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</si>
  <si>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</si>
  <si>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</si>
  <si>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</si>
  <si>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</si>
  <si>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</si>
  <si>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</si>
  <si>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</si>
  <si>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</si>
  <si>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</si>
  <si>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</si>
  <si>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</si>
  <si>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</si>
  <si>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</si>
  <si>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</si>
  <si>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</si>
  <si>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</si>
  <si>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</si>
  <si>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</si>
  <si>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</si>
  <si>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</si>
  <si>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</si>
  <si>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</si>
  <si>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</si>
  <si>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</si>
  <si>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</si>
  <si>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</si>
  <si>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</si>
  <si>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</si>
  <si>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</si>
  <si>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</si>
  <si>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</si>
  <si>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</si>
  <si>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</si>
  <si>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</si>
  <si>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</si>
  <si>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</si>
  <si>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</si>
  <si>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</si>
  <si>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</si>
  <si>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</si>
  <si>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</si>
  <si>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</si>
  <si>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</si>
  <si>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</si>
  <si>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</si>
  <si>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</si>
  <si>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</si>
  <si>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</si>
  <si>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</si>
  <si>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</si>
  <si>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</si>
  <si>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</si>
  <si>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</si>
  <si>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</si>
  <si>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</si>
  <si>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</si>
  <si>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</si>
  <si>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</si>
  <si>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</si>
  <si>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</si>
  <si>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</si>
  <si>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</si>
  <si>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</si>
  <si>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</si>
  <si>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</si>
  <si>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</si>
  <si>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</si>
  <si>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</si>
  <si>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</si>
  <si>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</si>
  <si>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</si>
  <si>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</si>
  <si>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</si>
  <si>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</si>
  <si>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</si>
  <si>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</si>
  <si>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</si>
  <si>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</si>
  <si>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</si>
  <si>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</si>
  <si>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</si>
  <si>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</si>
  <si>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</si>
  <si>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</si>
  <si>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</si>
  <si>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</si>
  <si>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</si>
  <si>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</si>
  <si>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</si>
  <si>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</si>
  <si>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</si>
  <si>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</si>
  <si>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</si>
  <si>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</si>
  <si>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</si>
  <si>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</si>
  <si>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</si>
  <si>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</si>
  <si>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</si>
  <si>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</si>
  <si>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</si>
  <si>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</si>
  <si>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</si>
  <si>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</si>
  <si>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</si>
  <si>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</si>
  <si>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</si>
  <si>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</si>
  <si>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</si>
  <si>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</si>
  <si>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</si>
  <si>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</si>
  <si>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</si>
  <si>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</si>
  <si>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</si>
  <si>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</si>
  <si>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</si>
  <si>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</si>
  <si>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</si>
  <si>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</si>
  <si>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</si>
  <si>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</si>
  <si>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</si>
  <si>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</si>
  <si>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</si>
  <si>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</si>
  <si>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</si>
  <si>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</si>
  <si>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</si>
  <si>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</si>
  <si>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</si>
  <si>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</si>
  <si>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</si>
  <si>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</si>
  <si>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</si>
  <si>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</si>
  <si>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</si>
  <si>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</si>
  <si>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</si>
  <si>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</si>
  <si>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</si>
  <si>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</si>
  <si>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</si>
  <si>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</si>
  <si>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</si>
  <si>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</si>
  <si>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</si>
  <si>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</si>
  <si>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</si>
  <si>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</si>
  <si>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</si>
  <si>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</si>
  <si>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</si>
  <si>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</si>
  <si>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</si>
  <si>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</si>
  <si>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</si>
  <si>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</si>
  <si>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</si>
  <si>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</si>
  <si>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</si>
  <si>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</si>
  <si>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</si>
  <si>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</si>
  <si>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</si>
  <si>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</si>
  <si>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</si>
  <si>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</si>
  <si>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</si>
  <si>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</si>
  <si>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</si>
  <si>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</si>
  <si>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</si>
  <si>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</si>
  <si>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</si>
  <si>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</si>
  <si>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</si>
  <si>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</si>
  <si>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</si>
  <si>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</si>
  <si>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</si>
  <si>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</si>
  <si>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</si>
  <si>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</si>
  <si>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</si>
  <si>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</si>
  <si>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</si>
  <si>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</si>
  <si>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</si>
  <si>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</si>
  <si>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</si>
  <si>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</si>
  <si>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</si>
  <si>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</si>
  <si>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</si>
  <si>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</si>
  <si>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</si>
  <si>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</si>
  <si>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</si>
  <si>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</si>
  <si>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</si>
  <si>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</si>
  <si>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</si>
  <si>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</si>
  <si>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</si>
  <si>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</si>
  <si>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</si>
  <si>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</si>
  <si>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</si>
  <si>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</si>
  <si>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</si>
  <si>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</si>
  <si>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</si>
  <si>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</si>
  <si>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</si>
  <si>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</si>
  <si>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</si>
  <si>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</si>
  <si>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</si>
  <si>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</si>
  <si>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</si>
  <si>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</si>
  <si>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</si>
  <si>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</si>
  <si>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</si>
  <si>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</si>
  <si>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</si>
  <si>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</si>
  <si>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</si>
  <si>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</si>
  <si>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</si>
  <si>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</si>
  <si>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</si>
  <si>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</si>
  <si>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</si>
  <si>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</si>
  <si>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</si>
  <si>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</si>
  <si>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</si>
  <si>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</si>
  <si>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</si>
  <si>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</si>
  <si>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</si>
  <si>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</si>
  <si>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</si>
  <si>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</si>
  <si>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</si>
  <si>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</si>
  <si>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</si>
  <si>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</si>
  <si>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</si>
  <si>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</si>
  <si>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</si>
  <si>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</si>
  <si>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</si>
  <si>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</si>
  <si>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</si>
  <si>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</si>
  <si>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</si>
  <si>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</si>
  <si>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</si>
  <si>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</si>
  <si>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</si>
  <si>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</si>
  <si>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</si>
  <si>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</si>
  <si>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</si>
  <si>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</si>
  <si>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</si>
  <si>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</si>
  <si>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</si>
  <si>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</si>
  <si>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</si>
  <si>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</si>
  <si>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</si>
  <si>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</si>
  <si>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</si>
  <si>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</si>
  <si>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</si>
  <si>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</si>
  <si>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</si>
  <si>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</si>
  <si>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</si>
  <si>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</si>
  <si>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</si>
  <si>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</si>
  <si>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</si>
  <si>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</si>
  <si>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</si>
  <si>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</si>
  <si>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</si>
  <si>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</si>
  <si>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</si>
  <si>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</si>
  <si>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</si>
  <si>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</si>
  <si>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</si>
  <si>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</si>
  <si>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</si>
  <si>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</si>
  <si>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</si>
  <si>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</si>
  <si>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</si>
  <si>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</si>
  <si>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</si>
  <si>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</si>
  <si>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</si>
  <si>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</si>
  <si>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</si>
  <si>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</si>
  <si>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</si>
  <si>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</si>
  <si>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</si>
  <si>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</si>
  <si>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</si>
  <si>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</si>
  <si>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</si>
  <si>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</si>
  <si>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</si>
  <si>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</si>
  <si>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</si>
  <si>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</si>
  <si>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</si>
  <si>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</si>
  <si>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</si>
  <si>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</si>
  <si>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</si>
  <si>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</si>
  <si>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</si>
  <si>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</si>
  <si>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</si>
  <si>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</si>
  <si>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</si>
  <si>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</si>
  <si>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</si>
  <si>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</si>
  <si>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</si>
  <si>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</si>
  <si>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</si>
  <si>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</si>
  <si>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</si>
  <si>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</si>
  <si>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</si>
  <si>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</si>
  <si>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</si>
  <si>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</si>
  <si>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</si>
  <si>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</si>
  <si>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</si>
  <si>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</si>
  <si>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</si>
  <si>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</si>
  <si>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</si>
  <si>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</si>
  <si>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</si>
  <si>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</si>
  <si>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</si>
  <si>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</si>
  <si>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</si>
  <si>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</si>
  <si>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</si>
  <si>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</si>
  <si>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</si>
  <si>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</si>
  <si>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</si>
  <si>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</si>
  <si>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</si>
  <si>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</si>
  <si>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</si>
  <si>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</si>
  <si>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</si>
  <si>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</si>
  <si>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</si>
  <si>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</si>
  <si>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</si>
  <si>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</si>
  <si>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</si>
  <si>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</si>
  <si>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</si>
  <si>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</si>
  <si>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</si>
  <si>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</si>
  <si>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</si>
  <si>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</si>
  <si>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</si>
  <si>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</si>
  <si>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</si>
  <si>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</si>
  <si>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</si>
  <si>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</si>
  <si>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</si>
  <si>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</si>
  <si>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</si>
  <si>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</si>
  <si>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</si>
  <si>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</si>
  <si>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</si>
  <si>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</si>
  <si>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</si>
  <si>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</si>
  <si>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</si>
  <si>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</si>
  <si>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</si>
  <si>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</si>
  <si>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</si>
  <si>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</si>
  <si>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</si>
  <si>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</si>
  <si>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</si>
  <si>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</si>
  <si>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</si>
  <si>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</si>
  <si>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</si>
  <si>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</si>
  <si>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</si>
  <si>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</si>
  <si>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</si>
  <si>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</si>
  <si>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</si>
  <si>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</si>
  <si>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</si>
  <si>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</si>
  <si>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</si>
  <si>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</si>
  <si>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</si>
  <si>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</si>
  <si>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</si>
  <si>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</si>
  <si>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</si>
  <si>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</si>
  <si>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</si>
  <si>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</si>
  <si>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</si>
  <si>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</si>
  <si>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</si>
  <si>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</si>
  <si>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</si>
  <si>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</si>
  <si>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</si>
  <si>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</si>
  <si>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</si>
  <si>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</si>
  <si>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</si>
  <si>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</si>
  <si>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</si>
  <si>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</si>
  <si>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</si>
  <si>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</si>
  <si>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</si>
  <si>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</si>
  <si>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</si>
  <si>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</si>
  <si>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</si>
  <si>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</si>
  <si>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</si>
  <si>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</si>
  <si>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</si>
  <si>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</si>
  <si>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</si>
  <si>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</si>
  <si>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</si>
  <si>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</si>
  <si>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</si>
  <si>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</si>
  <si>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</si>
  <si>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</si>
  <si>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</si>
  <si>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</si>
  <si>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</si>
  <si>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</si>
  <si>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</si>
  <si>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</si>
  <si>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</si>
  <si>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</si>
  <si>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</si>
  <si>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</si>
  <si>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</si>
  <si>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</si>
  <si>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</si>
  <si>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</si>
  <si>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</si>
  <si>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</si>
  <si>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</si>
  <si>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</si>
  <si>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</si>
  <si>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</si>
  <si>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</si>
  <si>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</si>
  <si>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</si>
  <si>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</si>
  <si>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</si>
  <si>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</si>
  <si>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</si>
  <si>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</si>
  <si>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</si>
  <si>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</si>
  <si>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</si>
  <si>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</si>
  <si>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</si>
  <si>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</si>
  <si>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</si>
  <si>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</si>
  <si>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</si>
  <si>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</si>
  <si>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</si>
  <si>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</si>
  <si>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</si>
  <si>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</si>
  <si>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</si>
  <si>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</si>
  <si>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</si>
  <si>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</si>
  <si>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</si>
  <si>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</si>
  <si>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</si>
  <si>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</si>
  <si>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</si>
  <si>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</si>
  <si>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</si>
  <si>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</si>
  <si>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</si>
  <si>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</si>
  <si>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</si>
  <si>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</si>
  <si>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</si>
  <si>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</si>
  <si>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</si>
  <si>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</si>
  <si>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</si>
  <si>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</si>
  <si>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</si>
  <si>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</si>
  <si>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</si>
  <si>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</si>
  <si>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</si>
  <si>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</si>
  <si>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</si>
  <si>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</si>
  <si>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</si>
  <si>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</si>
  <si>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</si>
  <si>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</si>
  <si>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</si>
  <si>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</si>
  <si>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</si>
  <si>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</si>
  <si>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</si>
  <si>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</si>
  <si>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</si>
  <si>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</si>
  <si>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</si>
  <si>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</si>
  <si>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</si>
  <si>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</si>
  <si>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</si>
  <si>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</si>
  <si>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</si>
  <si>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</si>
  <si>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</si>
  <si>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</si>
  <si>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</si>
  <si>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</si>
  <si>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</si>
  <si>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</si>
  <si>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</si>
  <si>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</si>
  <si>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</si>
  <si>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</si>
  <si>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</si>
  <si>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</si>
  <si>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</si>
  <si>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</si>
  <si>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</si>
  <si>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</si>
  <si>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</si>
  <si>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</si>
  <si>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</si>
  <si>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</si>
  <si>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</si>
  <si>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</si>
  <si>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</si>
  <si>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</si>
  <si>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</si>
  <si>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</si>
  <si>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</si>
  <si>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</si>
  <si>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</si>
  <si>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</si>
  <si>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</si>
  <si>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</si>
  <si>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</si>
  <si>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</si>
  <si>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</si>
  <si>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</si>
  <si>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</si>
  <si>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</si>
  <si>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</si>
  <si>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</si>
  <si>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</si>
  <si>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</si>
  <si>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</si>
  <si>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</si>
  <si>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</si>
  <si>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</si>
  <si>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</si>
  <si>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</si>
  <si>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</si>
  <si>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</si>
  <si>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</si>
  <si>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</si>
  <si>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</si>
  <si>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</si>
  <si>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</si>
  <si>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</si>
  <si>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</si>
  <si>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</si>
  <si>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</si>
  <si>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</si>
  <si>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</si>
  <si>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</si>
  <si>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</si>
  <si>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</si>
  <si>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</si>
  <si>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</si>
  <si>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</si>
  <si>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</si>
  <si>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</si>
  <si>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</si>
  <si>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</si>
  <si>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</si>
  <si>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</si>
  <si>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</si>
  <si>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</si>
  <si>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</si>
  <si>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</si>
  <si>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</si>
  <si>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</si>
  <si>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</si>
  <si>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</si>
  <si>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</si>
  <si>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</si>
  <si>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</si>
  <si>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</si>
  <si>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</si>
  <si>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</si>
  <si>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</si>
  <si>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</si>
  <si>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</si>
  <si>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</si>
  <si>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</si>
  <si>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</si>
  <si>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</si>
  <si>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</si>
  <si>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</si>
  <si>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</si>
  <si>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</si>
  <si>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</si>
  <si>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</si>
  <si>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</si>
  <si>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</si>
  <si>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</si>
  <si>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</si>
  <si>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</si>
  <si>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</si>
  <si>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</si>
  <si>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</si>
  <si>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</si>
  <si>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</si>
  <si>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</si>
  <si>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</si>
  <si>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</si>
  <si>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</si>
  <si>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</si>
  <si>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</si>
  <si>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</si>
  <si>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</si>
  <si>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</si>
  <si>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</si>
  <si>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</si>
  <si>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</si>
  <si>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</si>
  <si>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</si>
  <si>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</si>
  <si>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</si>
  <si>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</si>
  <si>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</si>
  <si>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</si>
  <si>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</si>
  <si>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</si>
  <si>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</si>
  <si>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</si>
  <si>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</si>
  <si>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</si>
  <si>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</si>
  <si>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</si>
  <si>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</si>
  <si>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</si>
  <si>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</si>
  <si>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</si>
  <si>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</si>
  <si>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</si>
  <si>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</si>
  <si>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</si>
  <si>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</si>
  <si>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</si>
  <si>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</si>
  <si>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</si>
  <si>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</si>
  <si>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</si>
  <si>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</si>
  <si>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</si>
  <si>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</si>
  <si>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</si>
  <si>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</si>
  <si>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</si>
  <si>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</si>
  <si>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</si>
  <si>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</si>
  <si>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</si>
  <si>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</si>
  <si>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</si>
  <si>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</si>
  <si>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</si>
  <si>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</si>
  <si>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</si>
  <si>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</si>
  <si>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</si>
  <si>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</si>
  <si>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</si>
  <si>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</si>
  <si>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</si>
  <si>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</si>
  <si>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</si>
  <si>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</si>
  <si>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</si>
  <si>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</si>
  <si>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</si>
  <si>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</si>
  <si>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</si>
  <si>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</si>
  <si>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</si>
  <si>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</si>
  <si>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</si>
  <si>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</si>
  <si>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</si>
  <si>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</si>
  <si>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</si>
  <si>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</si>
  <si>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</si>
  <si>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</si>
  <si>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</si>
  <si>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</si>
  <si>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</si>
  <si>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</si>
  <si>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</si>
  <si>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</si>
  <si>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</si>
  <si>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</si>
  <si>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</si>
  <si>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</si>
  <si>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</si>
  <si>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</si>
  <si>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</si>
  <si>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</si>
  <si>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</si>
  <si>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</si>
  <si>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</si>
  <si>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</si>
  <si>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</si>
  <si>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</si>
  <si>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</si>
  <si>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</si>
  <si>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</si>
  <si>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</si>
  <si>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</si>
  <si>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</si>
  <si>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</si>
  <si>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</si>
  <si>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</si>
  <si>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</si>
  <si>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</si>
  <si>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</si>
  <si>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</si>
  <si>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</si>
  <si>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</si>
  <si>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</si>
  <si>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</si>
  <si>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</si>
  <si>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</si>
  <si>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</si>
  <si>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</si>
  <si>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</si>
  <si>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</si>
  <si>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</si>
  <si>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</si>
  <si>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</si>
  <si>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</si>
  <si>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</si>
  <si>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</si>
  <si>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</si>
  <si>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</si>
  <si>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</si>
  <si>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</si>
  <si>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</si>
  <si>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</si>
  <si>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</si>
  <si>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</si>
  <si>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</si>
  <si>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</si>
  <si>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</si>
  <si>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</si>
  <si>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</si>
  <si>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</si>
  <si>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</si>
  <si>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</si>
  <si>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</si>
  <si>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</si>
  <si>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</si>
  <si>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</si>
  <si>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</si>
  <si>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</si>
  <si>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</si>
  <si>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</si>
  <si>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</si>
  <si>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</si>
  <si>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</si>
  <si>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</si>
  <si>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</si>
  <si>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</si>
  <si>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</si>
  <si>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</si>
  <si>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</si>
  <si>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</si>
  <si>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</si>
  <si>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</si>
  <si>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</si>
  <si>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</si>
  <si>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</si>
  <si>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</si>
  <si>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</si>
  <si>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</si>
  <si>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</si>
  <si>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</si>
  <si>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</si>
  <si>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</si>
  <si>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</si>
  <si>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</si>
  <si>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</si>
  <si>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</si>
  <si>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</si>
  <si>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</si>
  <si>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</si>
  <si>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</si>
  <si>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</si>
  <si>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</si>
  <si>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</si>
  <si>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</si>
  <si>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</si>
  <si>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</si>
  <si>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</si>
  <si>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</si>
  <si>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</si>
  <si>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</si>
  <si>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</si>
  <si>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</si>
  <si>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</si>
  <si>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</si>
  <si>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</si>
  <si>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</si>
  <si>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</si>
  <si>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</si>
  <si>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</si>
  <si>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</si>
  <si>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</si>
  <si>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</si>
  <si>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</si>
  <si>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</si>
  <si>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</si>
  <si>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</si>
  <si>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</si>
  <si>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</si>
  <si>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</si>
  <si>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</si>
  <si>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</si>
  <si>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</si>
  <si>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</si>
  <si>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</si>
  <si>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</si>
  <si>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</si>
  <si>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</si>
  <si>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</si>
  <si>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</si>
  <si>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</si>
  <si>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</si>
  <si>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</si>
  <si>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</si>
  <si>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</si>
  <si>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</si>
  <si>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</si>
  <si>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</si>
  <si>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</si>
  <si>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</si>
  <si>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</si>
  <si>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</si>
  <si>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</si>
  <si>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</si>
  <si>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</si>
  <si>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</si>
  <si>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</si>
  <si>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</si>
  <si>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</si>
  <si>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</si>
  <si>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</si>
  <si>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</si>
  <si>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</si>
  <si>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</si>
  <si>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</si>
  <si>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</si>
  <si>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</si>
  <si>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</si>
  <si>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</si>
  <si>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</si>
  <si>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</si>
  <si>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</si>
  <si>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</si>
  <si>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</si>
  <si>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</si>
  <si>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</si>
  <si>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</si>
  <si>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</si>
  <si>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</si>
  <si>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</si>
  <si>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</si>
  <si>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</si>
  <si>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</si>
  <si>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</si>
  <si>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</si>
  <si>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</si>
  <si>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</si>
  <si>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</si>
  <si>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</si>
  <si>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</si>
  <si>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</si>
  <si>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</si>
  <si>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</si>
  <si>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</si>
  <si>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</si>
  <si>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</si>
  <si>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</si>
  <si>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</si>
  <si>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</si>
  <si>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</si>
  <si>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</si>
  <si>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</si>
  <si>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</si>
  <si>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</si>
  <si>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</si>
  <si>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</si>
  <si>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</si>
  <si>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</si>
  <si>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</si>
  <si>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</si>
  <si>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</si>
  <si>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</si>
  <si>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</si>
  <si>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</si>
  <si>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</si>
  <si>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</si>
  <si>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</si>
  <si>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</si>
  <si>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</si>
  <si>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</si>
  <si>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</si>
  <si>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</si>
  <si>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</si>
  <si>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</si>
  <si>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</si>
  <si>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</si>
  <si>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</si>
  <si>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</si>
  <si>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</si>
  <si>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</si>
  <si>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</si>
  <si>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</si>
  <si>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</si>
  <si>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</si>
  <si>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</si>
  <si>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</si>
  <si>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</si>
  <si>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</si>
  <si>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</si>
  <si>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</si>
  <si>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</si>
  <si>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</si>
  <si>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</si>
  <si>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</si>
  <si>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</si>
  <si>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</si>
  <si>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</si>
  <si>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</si>
  <si>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</si>
  <si>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</si>
  <si>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</si>
  <si>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</si>
  <si>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</si>
  <si>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</si>
  <si>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</si>
  <si>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</si>
  <si>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</si>
  <si>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</si>
  <si>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</si>
  <si>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</si>
  <si>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</si>
  <si>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</si>
  <si>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</si>
  <si>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</si>
  <si>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</si>
  <si>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</si>
  <si>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</si>
  <si>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</si>
  <si>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</si>
  <si>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</si>
  <si>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</si>
  <si>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</si>
  <si>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</si>
  <si>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</si>
  <si>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</si>
  <si>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</si>
  <si>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</si>
  <si>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</si>
  <si>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</si>
  <si>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</si>
  <si>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</si>
  <si>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</si>
  <si>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</si>
  <si>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</si>
  <si>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</si>
  <si>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</si>
  <si>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</si>
  <si>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</si>
  <si>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</si>
  <si>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</si>
  <si>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</si>
  <si>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</si>
  <si>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</si>
  <si>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</si>
  <si>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</si>
  <si>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</si>
  <si>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</si>
  <si>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</si>
  <si>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</si>
  <si>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</si>
  <si>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</si>
  <si>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</si>
  <si>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</si>
  <si>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</si>
  <si>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</si>
  <si>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</si>
  <si>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</si>
  <si>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</si>
  <si>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</si>
  <si>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</si>
  <si>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</si>
  <si>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</si>
  <si>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</si>
  <si>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</si>
  <si>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</si>
  <si>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</si>
  <si>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</si>
  <si>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</si>
  <si>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</si>
  <si>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</si>
  <si>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</si>
  <si>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</si>
  <si>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</si>
  <si>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</si>
  <si>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</si>
  <si>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</si>
  <si>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</si>
  <si>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</si>
  <si>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</si>
  <si>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</si>
  <si>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</si>
  <si>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</si>
  <si>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</si>
  <si>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</si>
  <si>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</si>
  <si>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</si>
  <si>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</si>
  <si>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</si>
  <si>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</si>
  <si>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</si>
  <si>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</si>
  <si>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</si>
  <si>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</si>
  <si>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</si>
  <si>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</si>
  <si>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</si>
  <si>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</si>
  <si>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</si>
  <si>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</si>
  <si>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</si>
  <si>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</si>
  <si>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</si>
  <si>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</si>
  <si>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</si>
  <si>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</si>
  <si>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</si>
  <si>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</si>
  <si>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</si>
  <si>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</si>
  <si>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</si>
  <si>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</si>
  <si>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</si>
  <si>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</si>
  <si>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</si>
  <si>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</si>
  <si>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</si>
  <si>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</si>
  <si>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</si>
  <si>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</si>
  <si>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</si>
  <si>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</si>
  <si>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</si>
  <si>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</si>
  <si>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</si>
  <si>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</si>
  <si>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</si>
  <si>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</si>
  <si>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</si>
  <si>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</si>
  <si>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</si>
  <si>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</si>
  <si>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</si>
  <si>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</si>
  <si>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</si>
  <si>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</si>
  <si>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</si>
  <si>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</si>
  <si>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</si>
  <si>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</si>
  <si>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</si>
  <si>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</si>
  <si>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</si>
  <si>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</si>
  <si>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</si>
  <si>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</si>
  <si>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</si>
  <si>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</si>
  <si>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</si>
  <si>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</si>
  <si>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</si>
  <si>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</si>
  <si>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</si>
  <si>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</si>
  <si>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</si>
  <si>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</si>
  <si>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</si>
  <si>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</si>
  <si>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</si>
  <si>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</si>
  <si>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</si>
  <si>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</si>
  <si>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</si>
  <si>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</si>
  <si>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</si>
  <si>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</si>
  <si>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</si>
  <si>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</si>
  <si>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</si>
  <si>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</si>
  <si>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</si>
  <si>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</si>
  <si>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</si>
  <si>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</si>
  <si>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</si>
  <si>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</si>
  <si>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</si>
  <si>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</si>
  <si>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</si>
  <si>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</si>
  <si>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</si>
  <si>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</si>
  <si>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</si>
  <si>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</si>
  <si>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</si>
  <si>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</si>
  <si>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</si>
  <si>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</si>
  <si>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</si>
  <si>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</si>
  <si>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</si>
  <si>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</si>
  <si>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</si>
  <si>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</si>
  <si>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</si>
  <si>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</si>
  <si>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</si>
  <si>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</si>
  <si>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</si>
  <si>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</si>
  <si>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</si>
  <si>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</si>
  <si>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</si>
  <si>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</si>
  <si>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</si>
  <si>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</si>
  <si>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</si>
  <si>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</si>
  <si>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</si>
  <si>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</si>
  <si>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</si>
  <si>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</si>
  <si>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</si>
  <si>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</si>
  <si>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</si>
  <si>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</si>
  <si>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</si>
  <si>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</si>
  <si>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</si>
  <si>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</si>
  <si>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</si>
  <si>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</si>
  <si>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</si>
  <si>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</si>
  <si>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</si>
  <si>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</si>
  <si>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</si>
  <si>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</si>
  <si>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</si>
  <si>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</si>
  <si>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</si>
  <si>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</si>
  <si>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</si>
  <si>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</si>
  <si>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</si>
  <si>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</si>
  <si>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</si>
  <si>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</si>
  <si>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</si>
  <si>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</si>
  <si>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</si>
  <si>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</si>
  <si>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</si>
  <si>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</si>
  <si>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</si>
  <si>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</si>
  <si>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</si>
  <si>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</si>
  <si>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</si>
  <si>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</si>
  <si>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</si>
  <si>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</si>
  <si>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</si>
  <si>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</si>
  <si>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</si>
  <si>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</si>
  <si>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</si>
  <si>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</si>
  <si>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</si>
  <si>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</si>
  <si>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</si>
  <si>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</si>
  <si>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</si>
  <si>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</si>
  <si>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</si>
  <si>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</si>
  <si>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</si>
  <si>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</si>
  <si>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</si>
  <si>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</si>
  <si>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</si>
  <si>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</si>
  <si>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</si>
  <si>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</si>
  <si>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</si>
  <si>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</si>
  <si>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</si>
  <si>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</si>
  <si>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</si>
  <si>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</si>
  <si>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</si>
  <si>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</si>
  <si>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</si>
  <si>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</si>
  <si>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</si>
  <si>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</si>
  <si>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</si>
  <si>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</si>
  <si>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</si>
  <si>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</si>
  <si>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</si>
  <si>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</si>
  <si>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</si>
  <si>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</si>
  <si>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</si>
  <si>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</si>
  <si>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</si>
  <si>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</si>
  <si>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</si>
  <si>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</si>
  <si>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</si>
  <si>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</si>
  <si>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</si>
  <si>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</si>
  <si>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</si>
  <si>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</si>
  <si>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</si>
  <si>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</si>
  <si>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</si>
  <si>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</si>
  <si>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</si>
  <si>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</si>
  <si>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</si>
  <si>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</si>
  <si>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</si>
  <si>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</si>
  <si>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</si>
  <si>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</si>
  <si>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</si>
  <si>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</si>
  <si>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</si>
  <si>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</si>
  <si>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</si>
  <si>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</si>
  <si>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</si>
  <si>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</si>
  <si>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</si>
  <si>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</si>
  <si>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</si>
  <si>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</si>
  <si>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</si>
  <si>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</si>
  <si>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</si>
  <si>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</si>
  <si>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</si>
  <si>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</si>
  <si>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</si>
  <si>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</si>
  <si>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</si>
  <si>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</si>
  <si>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</si>
  <si>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</si>
  <si>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</si>
  <si>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</si>
  <si>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</si>
  <si>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</si>
  <si>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</si>
  <si>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</si>
  <si>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</si>
  <si>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</si>
  <si>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</si>
  <si>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</si>
  <si>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</si>
  <si>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</si>
  <si>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</si>
  <si>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</si>
  <si>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</si>
  <si>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</si>
  <si>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</si>
  <si>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</si>
  <si>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</si>
  <si>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</si>
  <si>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</si>
  <si>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</si>
  <si>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</si>
  <si>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</si>
  <si>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</si>
  <si>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</si>
  <si>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</si>
  <si>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</si>
  <si>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</si>
  <si>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</si>
  <si>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</si>
  <si>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</si>
  <si>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</si>
  <si>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</si>
  <si>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</si>
  <si>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</si>
  <si>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</si>
  <si>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</si>
  <si>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</si>
  <si>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</si>
  <si>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</si>
  <si>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</si>
  <si>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</si>
  <si>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</si>
  <si>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</si>
  <si>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</si>
  <si>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</si>
  <si>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</si>
  <si>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</si>
  <si>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</si>
  <si>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</si>
  <si>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</si>
  <si>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</si>
  <si>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</si>
  <si>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</si>
  <si>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</si>
  <si>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</si>
  <si>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</si>
  <si>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</si>
  <si>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</si>
  <si>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</si>
  <si>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</si>
  <si>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</si>
  <si>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</si>
  <si>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</si>
  <si>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</si>
  <si>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</si>
  <si>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</si>
  <si>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</si>
  <si>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</si>
  <si>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</si>
  <si>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</si>
  <si>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</si>
  <si>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</si>
  <si>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</si>
  <si>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</si>
  <si>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</si>
  <si>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</si>
  <si>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</si>
  <si>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</si>
  <si>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</si>
  <si>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</si>
  <si>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</si>
  <si>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</si>
  <si>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</si>
  <si>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</si>
  <si>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</si>
  <si>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</si>
  <si>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</si>
  <si>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</si>
  <si>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</si>
  <si>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</si>
  <si>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</si>
  <si>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</si>
  <si>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</si>
  <si>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</si>
  <si>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</si>
  <si>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</si>
  <si>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</si>
  <si>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</si>
  <si>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</si>
  <si>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</si>
  <si>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</si>
  <si>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</si>
  <si>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</si>
  <si>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</si>
  <si>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</si>
  <si>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</si>
  <si>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</si>
  <si>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</si>
  <si>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</si>
  <si>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</si>
  <si>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</si>
  <si>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</si>
  <si>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</si>
  <si>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</si>
  <si>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</si>
  <si>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</si>
  <si>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</si>
  <si>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</si>
  <si>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</si>
  <si>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</si>
  <si>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</si>
  <si>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</si>
  <si>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</si>
  <si>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</si>
  <si>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</si>
  <si>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</si>
  <si>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</si>
  <si>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</si>
  <si>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</si>
  <si>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</si>
  <si>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</si>
  <si>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</si>
  <si>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</si>
  <si>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</si>
  <si>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</si>
  <si>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</si>
  <si>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</si>
  <si>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</si>
  <si>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</si>
  <si>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</si>
  <si>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</si>
  <si>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</si>
  <si>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</si>
  <si>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</si>
  <si>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</si>
  <si>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</si>
  <si>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</si>
  <si>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</si>
  <si>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</si>
  <si>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</si>
  <si>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</si>
  <si>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</si>
  <si>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</si>
  <si>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</si>
  <si>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</si>
  <si>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</si>
  <si>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</si>
  <si>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</si>
  <si>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</si>
  <si>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</si>
  <si>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</si>
  <si>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</si>
  <si>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</si>
  <si>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</si>
  <si>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</si>
  <si>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</si>
  <si>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</si>
  <si>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</si>
  <si>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</si>
  <si>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</si>
  <si>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</si>
  <si>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</si>
  <si>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</si>
  <si>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</si>
  <si>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</si>
  <si>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</si>
  <si>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</si>
  <si>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</si>
  <si>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</si>
  <si>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</si>
  <si>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</si>
  <si>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</si>
  <si>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</si>
  <si>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</si>
  <si>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</si>
  <si>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</si>
  <si>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</si>
  <si>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</si>
  <si>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</si>
  <si>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</si>
  <si>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</si>
  <si>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</si>
  <si>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</si>
  <si>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</si>
  <si>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</si>
  <si>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</si>
  <si>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</si>
  <si>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</si>
  <si>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</si>
  <si>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</si>
  <si>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</si>
  <si>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</si>
  <si>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</si>
  <si>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</si>
  <si>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</si>
  <si>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</si>
  <si>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</si>
  <si>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</si>
  <si>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</si>
  <si>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</si>
  <si>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</si>
  <si>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</si>
  <si>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</si>
  <si>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</si>
  <si>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</si>
  <si>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</si>
  <si>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</si>
  <si>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</si>
  <si>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</si>
  <si>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</si>
  <si>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</si>
  <si>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</si>
  <si>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</si>
  <si>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</si>
  <si>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</si>
  <si>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</si>
  <si>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</si>
  <si>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</si>
  <si>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</si>
  <si>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</si>
  <si>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</si>
  <si>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</si>
  <si>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</si>
  <si>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</si>
  <si>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</si>
  <si>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</si>
  <si>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</si>
  <si>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</si>
  <si>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</si>
  <si>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</si>
  <si>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</si>
  <si>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</si>
  <si>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</si>
  <si>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</si>
  <si>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</si>
  <si>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</si>
  <si>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</si>
  <si>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</si>
  <si>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</si>
  <si>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</si>
  <si>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</si>
  <si>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</si>
  <si>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</si>
  <si>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</si>
  <si>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</si>
  <si>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</si>
  <si>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</si>
  <si>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</si>
  <si>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</si>
  <si>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</si>
  <si>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</si>
  <si>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</si>
  <si>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</si>
  <si>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</si>
  <si>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</si>
  <si>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</si>
  <si>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</si>
  <si>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</si>
  <si>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</si>
  <si>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</si>
  <si>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</si>
  <si>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</si>
  <si>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</si>
  <si>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</si>
  <si>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</si>
  <si>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</si>
  <si>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</si>
  <si>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</si>
  <si>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</si>
  <si>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</si>
  <si>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</si>
  <si>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</si>
  <si>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</si>
  <si>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</si>
  <si>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</si>
  <si>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</si>
  <si>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</si>
  <si>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</si>
  <si>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</si>
  <si>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</si>
  <si>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</si>
  <si>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</si>
  <si>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</si>
  <si>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</si>
  <si>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</si>
  <si>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</si>
  <si>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</si>
  <si>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</si>
  <si>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</si>
  <si>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</si>
  <si>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</si>
  <si>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</si>
  <si>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</si>
  <si>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</si>
  <si>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</si>
  <si>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</si>
  <si>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</si>
  <si>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</si>
  <si>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</si>
  <si>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</si>
  <si>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</si>
  <si>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</si>
  <si>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</si>
  <si>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</si>
  <si>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</si>
  <si>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</si>
  <si>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</si>
  <si>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</si>
  <si>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</si>
  <si>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</si>
  <si>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</si>
  <si>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</si>
  <si>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</si>
  <si>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</si>
  <si>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</si>
  <si>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</si>
  <si>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</si>
  <si>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</si>
  <si>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</si>
  <si>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</si>
  <si>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</si>
  <si>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</si>
  <si>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</si>
  <si>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</si>
  <si>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</si>
  <si>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</si>
  <si>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</si>
  <si>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</si>
  <si>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</si>
  <si>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</si>
  <si>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</si>
  <si>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</si>
  <si>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</si>
  <si>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</si>
  <si>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</si>
  <si>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</si>
  <si>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</si>
  <si>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</si>
  <si>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</si>
  <si>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</si>
  <si>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</si>
  <si>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</si>
  <si>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</si>
  <si>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</si>
  <si>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</si>
  <si>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</si>
  <si>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</si>
  <si>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</si>
  <si>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</si>
  <si>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</si>
  <si>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</si>
  <si>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</si>
  <si>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</si>
  <si>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</si>
  <si>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</si>
  <si>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</si>
  <si>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</si>
  <si>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</si>
  <si>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</si>
  <si>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</si>
  <si>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</si>
  <si>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</si>
  <si>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</si>
  <si>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</si>
  <si>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</si>
  <si>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</si>
  <si>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</si>
  <si>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</si>
  <si>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</si>
  <si>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</si>
  <si>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</si>
  <si>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</si>
  <si>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</si>
  <si>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</si>
  <si>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</si>
  <si>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</si>
  <si>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</si>
  <si>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</si>
  <si>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</si>
  <si>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</si>
  <si>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</si>
  <si>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</si>
  <si>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</si>
  <si>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</si>
  <si>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</si>
  <si>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</si>
  <si>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</si>
  <si>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</si>
  <si>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</si>
  <si>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</si>
  <si>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</si>
  <si>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</si>
  <si>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</si>
  <si>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</si>
  <si>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</si>
  <si>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</si>
  <si>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</si>
  <si>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</si>
  <si>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</si>
  <si>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</si>
  <si>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</si>
  <si>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</si>
  <si>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</si>
  <si>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</si>
  <si>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</si>
  <si>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</si>
  <si>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</si>
  <si>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</si>
  <si>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</si>
  <si>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</si>
  <si>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</si>
  <si>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</si>
  <si>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</si>
  <si>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</si>
  <si>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</si>
  <si>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</si>
  <si>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</si>
  <si>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</si>
  <si>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</si>
  <si>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</si>
  <si>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</si>
  <si>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</si>
  <si>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</si>
  <si>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</si>
  <si>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</si>
  <si>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</si>
  <si>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</si>
  <si>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</si>
  <si>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</si>
  <si>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</si>
  <si>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</si>
  <si>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</si>
  <si>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</si>
  <si>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</si>
  <si>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</si>
  <si>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</si>
  <si>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</si>
  <si>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</si>
  <si>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</si>
  <si>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</si>
  <si>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</si>
  <si>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</si>
  <si>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</si>
  <si>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</si>
  <si>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</si>
  <si>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</si>
  <si>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</si>
  <si>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</si>
  <si>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</si>
  <si>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</si>
  <si>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</si>
  <si>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</si>
  <si>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</si>
  <si>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</si>
  <si>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</si>
  <si>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</si>
  <si>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</si>
  <si>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</si>
  <si>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</si>
  <si>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</si>
  <si>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</si>
  <si>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</si>
  <si>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</si>
  <si>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</si>
  <si>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</si>
  <si>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</si>
  <si>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</si>
  <si>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</si>
  <si>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</si>
  <si>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</si>
  <si>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</si>
  <si>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</si>
  <si>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</si>
  <si>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</si>
  <si>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</si>
  <si>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</si>
  <si>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</si>
  <si>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</si>
  <si>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</si>
  <si>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</si>
  <si>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</si>
  <si>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</si>
  <si>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</si>
  <si>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</si>
  <si>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</si>
  <si>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</si>
  <si>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</si>
  <si>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</si>
  <si>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</si>
  <si>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</si>
  <si>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</si>
  <si>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</si>
  <si>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</si>
  <si>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</si>
  <si>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</si>
  <si>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</si>
  <si>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</si>
  <si>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</si>
  <si>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</si>
  <si>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</si>
  <si>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</si>
  <si>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</si>
  <si>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</si>
  <si>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</si>
  <si>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</si>
  <si>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</si>
  <si>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</si>
  <si>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</si>
  <si>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</si>
  <si>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</si>
  <si>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</si>
  <si>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</si>
  <si>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</si>
  <si>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</si>
  <si>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</si>
  <si>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</si>
  <si>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</si>
  <si>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</si>
  <si>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</si>
  <si>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</si>
  <si>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</si>
  <si>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</si>
  <si>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</si>
  <si>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</si>
  <si>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</si>
  <si>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</si>
  <si>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</si>
  <si>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</si>
  <si>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</si>
  <si>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</si>
  <si>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</si>
  <si>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</si>
  <si>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</si>
  <si>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</si>
  <si>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</si>
  <si>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</si>
  <si>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</si>
  <si>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</si>
  <si>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</si>
  <si>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</si>
  <si>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</si>
  <si>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</si>
  <si>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</si>
  <si>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</si>
  <si>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</si>
  <si>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</si>
  <si>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</si>
  <si>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</si>
  <si>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</si>
  <si>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</si>
  <si>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</si>
  <si>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</si>
  <si>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</si>
  <si>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</si>
  <si>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</si>
  <si>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</si>
  <si>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</si>
  <si>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</si>
  <si>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</si>
  <si>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</si>
  <si>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</si>
  <si>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</si>
  <si>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</si>
  <si>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</si>
  <si>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</si>
  <si>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</si>
  <si>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</si>
  <si>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</si>
  <si>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</si>
  <si>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</si>
  <si>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</si>
  <si>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</si>
  <si>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</si>
  <si>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</si>
  <si>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</si>
  <si>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</si>
  <si>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</si>
  <si>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</si>
  <si>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</si>
  <si>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</si>
  <si>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</si>
  <si>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</si>
  <si>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</si>
  <si>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</si>
  <si>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</si>
  <si>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</si>
  <si>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</si>
  <si>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</si>
  <si>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</si>
  <si>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</si>
  <si>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</si>
  <si>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</si>
  <si>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</si>
  <si>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</si>
  <si>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</si>
  <si>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</si>
  <si>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</si>
  <si>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</si>
  <si>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</si>
  <si>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</si>
  <si>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</si>
  <si>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</si>
  <si>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</si>
  <si>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</si>
  <si>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</si>
  <si>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</si>
  <si>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</si>
  <si>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</si>
  <si>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</si>
  <si>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</si>
  <si>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</si>
  <si>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</si>
  <si>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</si>
  <si>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</si>
  <si>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</si>
  <si>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</si>
  <si>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</si>
  <si>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</si>
  <si>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</si>
  <si>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</si>
  <si>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</si>
  <si>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</si>
  <si>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</si>
  <si>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</si>
  <si>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</si>
  <si>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</si>
  <si>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</si>
  <si>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</si>
  <si>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</si>
  <si>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</si>
  <si>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</si>
  <si>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</si>
  <si>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</si>
  <si>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</si>
  <si>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</si>
  <si>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</si>
  <si>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</si>
  <si>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</si>
  <si>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</si>
  <si>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</si>
  <si>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</si>
  <si>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</si>
  <si>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</si>
  <si>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</si>
  <si>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</si>
  <si>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</si>
  <si>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</si>
  <si>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</si>
  <si>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</si>
  <si>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</si>
  <si>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</si>
  <si>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</si>
  <si>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</si>
  <si>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</si>
  <si>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</si>
  <si>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</si>
  <si>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</si>
  <si>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</si>
  <si>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</si>
  <si>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</si>
  <si>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</si>
  <si>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</si>
  <si>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</si>
  <si>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</si>
  <si>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</si>
  <si>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</si>
  <si>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</si>
  <si>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</si>
  <si>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</si>
  <si>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</si>
  <si>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</si>
  <si>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</si>
  <si>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</si>
  <si>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</si>
  <si>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</si>
  <si>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</si>
  <si>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</si>
  <si>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</si>
  <si>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</si>
  <si>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</si>
  <si>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</si>
  <si>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</si>
  <si>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</si>
  <si>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</si>
  <si>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</si>
  <si>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</si>
  <si>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</si>
  <si>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</si>
  <si>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</si>
  <si>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</si>
  <si>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</si>
  <si>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</si>
  <si>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</si>
  <si>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</si>
  <si>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</si>
  <si>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</si>
  <si>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</si>
  <si>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</si>
  <si>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</si>
  <si>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</si>
  <si>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</si>
  <si>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</si>
  <si>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</si>
  <si>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</si>
  <si>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</si>
  <si>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</si>
  <si>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</si>
  <si>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</si>
  <si>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</si>
  <si>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</si>
  <si>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</si>
  <si>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</si>
  <si>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</si>
  <si>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</si>
  <si>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</si>
  <si>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</si>
  <si>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</si>
  <si>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</si>
  <si>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</si>
  <si>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</si>
  <si>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</si>
  <si>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</si>
  <si>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</si>
  <si>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</si>
  <si>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</si>
  <si>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</si>
  <si>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</si>
  <si>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</si>
  <si>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</si>
  <si>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</si>
  <si>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</si>
  <si>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</si>
  <si>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</si>
  <si>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</si>
  <si>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</si>
  <si>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</si>
  <si>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</si>
  <si>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</si>
  <si>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</si>
  <si>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</si>
  <si>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</si>
  <si>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</si>
  <si>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</si>
  <si>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</si>
  <si>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</si>
  <si>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</si>
  <si>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</si>
  <si>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</si>
  <si>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</si>
  <si>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</si>
  <si>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</si>
  <si>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</si>
  <si>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</si>
  <si>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</si>
  <si>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</si>
  <si>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</si>
  <si>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</si>
  <si>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</si>
  <si>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</si>
  <si>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</si>
  <si>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</si>
  <si>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</si>
  <si>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</si>
  <si>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</si>
  <si>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</si>
  <si>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</si>
  <si>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</si>
  <si>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</si>
  <si>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</si>
  <si>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</si>
  <si>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</si>
  <si>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</si>
  <si>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</si>
  <si>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</si>
  <si>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</si>
  <si>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</si>
  <si>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</si>
  <si>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</si>
  <si>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</si>
  <si>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</si>
  <si>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</si>
  <si>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</si>
  <si>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</si>
  <si>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</si>
  <si>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</si>
  <si>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</si>
  <si>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</si>
  <si>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</si>
  <si>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</si>
  <si>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</si>
  <si>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</si>
  <si>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</si>
  <si>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</si>
  <si>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</si>
  <si>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</si>
  <si>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</si>
  <si>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</si>
  <si>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</si>
  <si>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</si>
  <si>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</si>
  <si>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</si>
  <si>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</si>
  <si>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</si>
  <si>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</si>
  <si>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</si>
  <si>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</si>
  <si>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</si>
  <si>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</si>
  <si>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</si>
  <si>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</si>
  <si>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</si>
  <si>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</si>
  <si>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</si>
  <si>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</si>
  <si>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</si>
  <si>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</si>
  <si>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</si>
  <si>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</si>
  <si>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</si>
  <si>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</si>
  <si>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</si>
  <si>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</si>
  <si>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</si>
  <si>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</si>
  <si>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</si>
  <si>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</si>
  <si>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</si>
  <si>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</si>
  <si>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</si>
  <si>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</si>
  <si>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</si>
  <si>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</si>
  <si>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</si>
  <si>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</si>
  <si>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</si>
  <si>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</si>
  <si>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</si>
  <si>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</si>
  <si>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</si>
  <si>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</si>
  <si>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</si>
  <si>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</si>
  <si>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</si>
  <si>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</si>
  <si>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</si>
  <si>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</si>
  <si>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</si>
  <si>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</si>
  <si>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</si>
  <si>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</si>
  <si>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</si>
  <si>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</si>
  <si>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</si>
  <si>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</si>
  <si>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</si>
  <si>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</si>
  <si>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</si>
  <si>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</si>
  <si>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</si>
  <si>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</si>
  <si>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</si>
  <si>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</si>
  <si>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</si>
  <si>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</si>
  <si>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</si>
  <si>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</si>
  <si>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</si>
  <si>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</si>
  <si>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</si>
  <si>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</si>
  <si>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</si>
  <si>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</si>
  <si>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</si>
  <si>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</si>
  <si>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</si>
  <si>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</si>
  <si>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</si>
  <si>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</si>
  <si>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</si>
  <si>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</si>
  <si>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</si>
  <si>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</si>
  <si>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</si>
  <si>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</si>
  <si>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</si>
  <si>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</si>
  <si>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</si>
  <si>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</si>
  <si>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</si>
  <si>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</si>
  <si>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</si>
  <si>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</si>
  <si>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</si>
  <si>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</si>
  <si>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</si>
  <si>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</si>
  <si>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</si>
  <si>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</si>
  <si>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</si>
  <si>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</si>
  <si>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</si>
  <si>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</si>
  <si>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</si>
  <si>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</si>
  <si>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</si>
  <si>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</si>
  <si>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</si>
  <si>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</si>
  <si>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</si>
  <si>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</si>
  <si>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</si>
  <si>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</si>
  <si>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</si>
  <si>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</si>
  <si>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</si>
  <si>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</si>
  <si>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</si>
  <si>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</si>
  <si>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</si>
  <si>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</si>
  <si>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</si>
  <si>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</si>
  <si>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</si>
  <si>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</si>
  <si>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</si>
  <si>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</si>
  <si>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</si>
  <si>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</si>
  <si>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</si>
  <si>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</si>
  <si>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</si>
  <si>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</si>
  <si>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</si>
  <si>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</si>
  <si>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</si>
  <si>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</si>
  <si>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</si>
  <si>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</si>
  <si>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</si>
  <si>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</si>
  <si>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</si>
  <si>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</si>
  <si>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</si>
  <si>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</si>
  <si>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</si>
  <si>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</si>
  <si>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</si>
  <si>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</si>
  <si>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</si>
  <si>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</si>
  <si>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</si>
  <si>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</si>
  <si>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</si>
  <si>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</si>
  <si>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</si>
  <si>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</si>
  <si>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</si>
  <si>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</si>
  <si>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</si>
  <si>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</si>
  <si>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</si>
  <si>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</si>
  <si>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</si>
  <si>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</si>
  <si>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</si>
  <si>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</si>
  <si>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</si>
  <si>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</si>
  <si>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</si>
  <si>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</si>
  <si>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</si>
  <si>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</si>
  <si>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</si>
  <si>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</si>
  <si>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</si>
  <si>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</si>
  <si>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</si>
  <si>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</si>
  <si>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</si>
  <si>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</si>
  <si>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</si>
  <si>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</si>
  <si>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</si>
  <si>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</si>
  <si>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</si>
  <si>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</si>
  <si>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</si>
  <si>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</si>
  <si>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</si>
  <si>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</si>
  <si>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</si>
  <si>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</si>
  <si>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</si>
  <si>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</si>
  <si>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</si>
  <si>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</si>
  <si>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</si>
  <si>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</si>
  <si>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</si>
  <si>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</si>
  <si>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</si>
  <si>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</si>
  <si>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</si>
  <si>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</si>
  <si>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</si>
  <si>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</si>
  <si>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</si>
  <si>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</si>
  <si>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</si>
  <si>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</si>
  <si>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</si>
  <si>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</si>
  <si>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</si>
  <si>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</si>
  <si>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</si>
  <si>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</si>
  <si>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</si>
  <si>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</si>
  <si>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</si>
  <si>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</si>
  <si>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</si>
  <si>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</si>
  <si>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</si>
  <si>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</si>
  <si>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</si>
  <si>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</si>
  <si>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</si>
  <si>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</si>
  <si>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</si>
  <si>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</si>
  <si>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</si>
  <si>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</si>
  <si>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</si>
  <si>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</si>
  <si>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</si>
  <si>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</si>
  <si>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</si>
  <si>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</si>
  <si>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</si>
  <si>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</si>
  <si>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</si>
  <si>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</si>
  <si>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</si>
  <si>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</si>
  <si>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</si>
  <si>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</si>
  <si>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</si>
  <si>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</si>
  <si>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</si>
  <si>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</si>
  <si>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</si>
  <si>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</si>
  <si>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</si>
  <si>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</si>
  <si>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</si>
  <si>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</si>
  <si>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</si>
  <si>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</si>
  <si>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</si>
  <si>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</si>
  <si>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</si>
  <si>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</si>
  <si>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</si>
  <si>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</si>
  <si>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</si>
  <si>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</si>
  <si>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</si>
  <si>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</si>
  <si>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</si>
  <si>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</si>
  <si>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</si>
  <si>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</si>
  <si>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</si>
  <si>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</si>
  <si>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</si>
  <si>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</si>
  <si>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</si>
  <si>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</si>
  <si>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</si>
  <si>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</si>
  <si>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</si>
  <si>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</si>
  <si>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</si>
  <si>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</si>
  <si>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</si>
  <si>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</si>
  <si>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</si>
  <si>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</si>
  <si>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</si>
  <si>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</si>
  <si>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</si>
  <si>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</si>
  <si>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</si>
  <si>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</si>
  <si>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</si>
  <si>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</si>
  <si>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</si>
  <si>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</si>
  <si>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</si>
  <si>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</si>
  <si>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</si>
  <si>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</si>
  <si>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</si>
  <si>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</si>
  <si>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</si>
  <si>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</si>
  <si>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</si>
  <si>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</si>
  <si>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</si>
  <si>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</si>
  <si>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</si>
  <si>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</si>
  <si>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</si>
  <si>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</si>
  <si>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</si>
  <si>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</si>
  <si>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</si>
  <si>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</si>
  <si>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</si>
  <si>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</si>
  <si>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</si>
  <si>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</si>
  <si>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</si>
  <si>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</si>
  <si>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</si>
  <si>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</si>
  <si>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</si>
  <si>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</si>
  <si>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</si>
  <si>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</si>
  <si>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</si>
  <si>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</si>
  <si>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</si>
  <si>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</si>
  <si>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</si>
  <si>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</si>
  <si>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</si>
  <si>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</si>
  <si>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</si>
  <si>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</si>
  <si>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</si>
  <si>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</si>
  <si>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</si>
  <si>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</si>
  <si>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</si>
  <si>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</si>
  <si>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</si>
  <si>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</si>
  <si>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</si>
  <si>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</si>
  <si>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</si>
  <si>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</si>
  <si>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</si>
  <si>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</si>
  <si>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</si>
  <si>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</si>
  <si>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</si>
  <si>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</si>
  <si>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</si>
  <si>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</si>
  <si>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</si>
  <si>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</si>
  <si>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</si>
  <si>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</si>
  <si>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</si>
  <si>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</si>
  <si>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</si>
  <si>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</si>
  <si>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</si>
  <si>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</si>
  <si>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</si>
  <si>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</si>
  <si>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</si>
  <si>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</si>
  <si>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</si>
  <si>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</si>
  <si>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</si>
  <si>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</si>
  <si>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</si>
  <si>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</si>
  <si>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</si>
  <si>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</si>
  <si>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</si>
  <si>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</si>
  <si>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</si>
  <si>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</si>
  <si>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</si>
  <si>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</si>
  <si>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</si>
  <si>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</si>
  <si>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</si>
  <si>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</si>
  <si>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</si>
  <si>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</si>
  <si>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</si>
  <si>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</si>
  <si>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</si>
  <si>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</si>
  <si>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</si>
  <si>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</si>
  <si>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</si>
  <si>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</si>
  <si>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</si>
  <si>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</si>
  <si>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</si>
  <si>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</si>
  <si>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</si>
  <si>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</si>
  <si>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</si>
  <si>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</si>
  <si>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</si>
  <si>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</si>
  <si>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</si>
  <si>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</si>
  <si>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</si>
  <si>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</si>
  <si>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</si>
  <si>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</si>
  <si>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</si>
  <si>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</si>
  <si>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</si>
  <si>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</si>
  <si>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</si>
  <si>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</si>
  <si>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</si>
  <si>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</si>
  <si>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</si>
  <si>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</si>
  <si>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</si>
  <si>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</si>
  <si>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</si>
  <si>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</si>
  <si>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</si>
  <si>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</si>
  <si>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</si>
  <si>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</si>
  <si>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</si>
  <si>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</si>
  <si>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</si>
  <si>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</si>
  <si>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</si>
  <si>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</si>
  <si>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</si>
  <si>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</si>
  <si>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</si>
  <si>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</si>
  <si>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</si>
  <si>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</si>
  <si>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</si>
  <si>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</si>
  <si>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</si>
  <si>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</si>
  <si>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</si>
  <si>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</si>
  <si>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</si>
  <si>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</si>
  <si>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</si>
  <si>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</si>
  <si>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</si>
  <si>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</si>
  <si>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</si>
  <si>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</si>
  <si>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</si>
  <si>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</si>
  <si>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</si>
  <si>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</si>
  <si>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</si>
  <si>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</si>
  <si>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</si>
  <si>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</si>
  <si>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</si>
  <si>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</si>
  <si>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</si>
  <si>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</si>
  <si>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</si>
  <si>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</si>
  <si>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</si>
  <si>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</si>
  <si>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</si>
  <si>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</si>
  <si>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</si>
  <si>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</si>
  <si>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</si>
  <si>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</si>
  <si>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</si>
  <si>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</si>
  <si>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</si>
  <si>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</si>
  <si>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</si>
  <si>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</si>
  <si>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</si>
  <si>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</si>
  <si>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</si>
  <si>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</si>
  <si>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</si>
  <si>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</si>
  <si>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</si>
  <si>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</si>
  <si>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</si>
  <si>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</si>
  <si>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</si>
  <si>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</si>
  <si>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</si>
  <si>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</si>
  <si>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</si>
  <si>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</si>
  <si>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</si>
  <si>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</si>
  <si>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</si>
  <si>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</si>
  <si>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</si>
  <si>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</si>
  <si>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</si>
  <si>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</si>
  <si>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</si>
  <si>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</si>
  <si>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</si>
  <si>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</si>
  <si>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</si>
  <si>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</si>
  <si>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</si>
  <si>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</si>
  <si>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</si>
  <si>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</si>
  <si>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</si>
  <si>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</si>
  <si>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</si>
  <si>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</si>
  <si>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</si>
  <si>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</si>
  <si>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</si>
  <si>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</si>
  <si>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</si>
  <si>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</si>
  <si>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</si>
  <si>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</si>
  <si>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</si>
  <si>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</si>
  <si>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</si>
  <si>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</si>
  <si>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</si>
  <si>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</si>
  <si>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</si>
  <si>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</si>
  <si>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</si>
  <si>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</si>
  <si>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</si>
  <si>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</si>
  <si>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</si>
  <si>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</si>
  <si>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</si>
  <si>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</si>
  <si>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</si>
  <si>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</si>
  <si>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</si>
  <si>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</si>
  <si>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</si>
  <si>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</si>
  <si>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</si>
  <si>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</si>
  <si>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</si>
  <si>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</si>
  <si>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</si>
  <si>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</si>
  <si>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</si>
  <si>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</si>
  <si>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</si>
  <si>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</si>
  <si>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</si>
  <si>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</si>
  <si>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</si>
  <si>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</si>
  <si>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</si>
  <si>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</si>
  <si>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</si>
  <si>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</si>
  <si>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</si>
  <si>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</si>
  <si>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</si>
  <si>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</si>
  <si>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</si>
  <si>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</si>
  <si>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</si>
  <si>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</si>
  <si>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</si>
  <si>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</si>
  <si>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</si>
  <si>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</si>
  <si>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</si>
  <si>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</si>
  <si>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</si>
  <si>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</si>
  <si>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</si>
  <si>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</si>
  <si>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</si>
  <si>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</si>
  <si>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</si>
  <si>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</si>
  <si>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</si>
  <si>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</si>
  <si>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</si>
  <si>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</si>
  <si>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</si>
  <si>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</si>
  <si>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</si>
  <si>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</si>
  <si>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</si>
  <si>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</si>
  <si>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</si>
  <si>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</si>
  <si>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</si>
  <si>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</si>
  <si>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</si>
  <si>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</si>
  <si>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</si>
  <si>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</si>
  <si>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</si>
  <si>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</si>
  <si>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</si>
  <si>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</si>
  <si>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</si>
  <si>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</si>
  <si>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</si>
  <si>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</si>
  <si>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</si>
  <si>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</si>
  <si>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</si>
  <si>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</si>
  <si>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</si>
  <si>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</si>
  <si>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</si>
  <si>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</si>
  <si>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</si>
  <si>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</si>
  <si>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</si>
  <si>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</si>
  <si>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</si>
  <si>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</si>
  <si>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</si>
  <si>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</si>
  <si>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</si>
  <si>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</si>
  <si>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</si>
  <si>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</si>
  <si>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</si>
  <si>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</si>
  <si>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</si>
  <si>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</si>
  <si>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</si>
  <si>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</si>
  <si>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</si>
  <si>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</si>
  <si>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</si>
  <si>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</si>
  <si>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</si>
  <si>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</si>
  <si>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</si>
  <si>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</si>
  <si>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</si>
  <si>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</si>
  <si>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</si>
  <si>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</si>
  <si>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</si>
  <si>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</si>
  <si>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</si>
  <si>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</si>
  <si>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</si>
  <si>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</si>
  <si>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</si>
  <si>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</si>
  <si>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</si>
  <si>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</si>
  <si>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</si>
  <si>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</si>
  <si>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</si>
  <si>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</si>
  <si>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</si>
  <si>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</si>
  <si>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</si>
  <si>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</si>
  <si>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</si>
  <si>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</si>
  <si>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</si>
  <si>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</si>
  <si>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</si>
  <si>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</si>
  <si>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</si>
  <si>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</si>
  <si>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</si>
  <si>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</si>
  <si>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</si>
  <si>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</si>
  <si>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</si>
  <si>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</si>
  <si>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</si>
  <si>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</si>
  <si>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</si>
  <si>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</si>
  <si>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</si>
  <si>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</si>
  <si>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</si>
  <si>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</si>
  <si>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</si>
  <si>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</si>
  <si>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</si>
  <si>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</si>
  <si>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</si>
  <si>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</si>
  <si>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</si>
  <si>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</si>
  <si>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</si>
  <si>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</si>
  <si>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</si>
  <si>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</si>
  <si>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</si>
  <si>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</si>
  <si>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</si>
  <si>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</si>
  <si>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</si>
  <si>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</si>
  <si>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</si>
  <si>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</si>
  <si>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</si>
  <si>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</si>
  <si>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</si>
  <si>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</si>
  <si>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</si>
  <si>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</si>
  <si>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</si>
  <si>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</si>
  <si>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</si>
  <si>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</si>
  <si>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</si>
  <si>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</si>
  <si>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</si>
  <si>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</si>
  <si>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</si>
  <si>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</si>
  <si>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</si>
  <si>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</si>
  <si>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</si>
  <si>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</si>
  <si>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</si>
  <si>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</si>
  <si>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</si>
  <si>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</si>
  <si>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</si>
  <si>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</si>
  <si>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</si>
  <si>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</si>
  <si>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</si>
  <si>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</si>
  <si>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</si>
  <si>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</si>
  <si>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</si>
  <si>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</si>
  <si>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</si>
  <si>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</si>
  <si>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</si>
  <si>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</si>
  <si>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</si>
  <si>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</si>
  <si>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</si>
  <si>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</si>
  <si>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</si>
  <si>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</si>
  <si>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</si>
  <si>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</si>
  <si>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</si>
  <si>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</si>
  <si>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</si>
  <si>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</si>
  <si>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</si>
  <si>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</si>
  <si>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</si>
  <si>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</si>
  <si>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</si>
  <si>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</si>
  <si>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</si>
  <si>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</si>
  <si>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</si>
  <si>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</si>
  <si>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</si>
  <si>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</si>
  <si>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</si>
  <si>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</si>
  <si>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</si>
  <si>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</si>
  <si>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</si>
  <si>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</si>
  <si>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</si>
  <si>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</si>
  <si>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</si>
  <si>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</si>
  <si>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</si>
  <si>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</si>
  <si>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</si>
  <si>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</si>
  <si>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</si>
  <si>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</si>
  <si>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</si>
  <si>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</si>
  <si>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</si>
  <si>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</si>
  <si>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</si>
  <si>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</si>
  <si>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</si>
  <si>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</si>
  <si>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</si>
  <si>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</si>
  <si>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</si>
  <si>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</si>
  <si>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</si>
  <si>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</si>
  <si>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</si>
  <si>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</si>
  <si>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</si>
  <si>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</si>
  <si>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</si>
  <si>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</si>
  <si>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</si>
  <si>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</si>
  <si>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</si>
  <si>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</si>
  <si>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</si>
  <si>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</si>
  <si>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</si>
  <si>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</si>
  <si>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</si>
  <si>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</si>
  <si>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</si>
  <si>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</si>
  <si>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</si>
  <si>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</si>
  <si>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</si>
  <si>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</si>
  <si>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</si>
  <si>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</si>
  <si>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</si>
  <si>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</si>
  <si>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</si>
  <si>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</si>
  <si>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</si>
  <si>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</si>
  <si>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</si>
  <si>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</si>
  <si>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</si>
  <si>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</si>
  <si>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</si>
  <si>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</si>
  <si>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</si>
  <si>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</si>
  <si>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</si>
  <si>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</si>
  <si>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</si>
  <si>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</si>
  <si>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</si>
  <si>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</si>
  <si>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</si>
  <si>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</si>
  <si>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</si>
  <si>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</si>
  <si>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</si>
  <si>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</si>
  <si>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</si>
  <si>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</si>
  <si>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</si>
  <si>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</si>
  <si>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</si>
  <si>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</si>
  <si>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</si>
  <si>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</si>
  <si>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</si>
  <si>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</si>
  <si>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</si>
  <si>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</si>
  <si>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</si>
  <si>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</si>
  <si>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</si>
  <si>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</si>
  <si>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</si>
  <si>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</si>
  <si>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</si>
  <si>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</si>
  <si>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</si>
  <si>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</si>
  <si>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</si>
  <si>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</si>
  <si>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</si>
  <si>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</si>
  <si>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</si>
  <si>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</si>
  <si>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</si>
  <si>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</si>
  <si>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</si>
  <si>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</si>
  <si>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</si>
  <si>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</si>
  <si>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</si>
  <si>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</si>
  <si>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</si>
  <si>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</si>
  <si>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</si>
  <si>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</si>
  <si>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</si>
  <si>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</si>
  <si>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</si>
  <si>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</si>
  <si>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</si>
  <si>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</si>
  <si>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</si>
  <si>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</si>
  <si>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</si>
  <si>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</si>
  <si>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</si>
  <si>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</si>
  <si>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</si>
  <si>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</si>
  <si>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</si>
  <si>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</si>
  <si>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</si>
  <si>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</si>
  <si>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</si>
  <si>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</si>
  <si>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</si>
  <si>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</si>
  <si>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</si>
  <si>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</si>
  <si>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</si>
  <si>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</si>
  <si>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</si>
  <si>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</si>
  <si>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</si>
  <si>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</si>
  <si>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</si>
  <si>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</si>
  <si>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</si>
  <si>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</si>
  <si>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</si>
  <si>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</si>
  <si>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</si>
  <si>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</si>
  <si>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</si>
  <si>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</si>
  <si>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</si>
  <si>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</si>
  <si>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</si>
  <si>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</si>
  <si>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</si>
  <si>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</si>
  <si>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</si>
  <si>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</si>
  <si>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</si>
  <si>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</si>
  <si>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</si>
  <si>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</si>
  <si>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</si>
  <si>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</si>
  <si>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</si>
  <si>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</si>
  <si>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</si>
  <si>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</si>
  <si>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</si>
  <si>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</si>
  <si>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</si>
  <si>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</si>
  <si>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</si>
  <si>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</si>
  <si>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</si>
  <si>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</si>
  <si>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</si>
  <si>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</si>
  <si>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</si>
  <si>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</si>
  <si>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</si>
  <si>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</si>
  <si>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</si>
  <si>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</si>
  <si>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</si>
  <si>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</si>
  <si>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</si>
  <si>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</si>
  <si>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</si>
  <si>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</si>
  <si>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</si>
  <si>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</si>
  <si>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</si>
  <si>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</si>
  <si>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</si>
  <si>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</si>
  <si>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</si>
  <si>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</si>
  <si>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</si>
  <si>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</si>
  <si>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</si>
  <si>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</si>
  <si>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</si>
  <si>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</si>
  <si>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</si>
  <si>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</si>
  <si>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</si>
  <si>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</si>
  <si>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</si>
  <si>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</si>
  <si>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</si>
  <si>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</si>
  <si>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</si>
  <si>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</si>
  <si>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</si>
  <si>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</si>
  <si>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</si>
  <si>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</si>
  <si>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</si>
  <si>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</si>
  <si>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</si>
  <si>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</si>
  <si>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</si>
  <si>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</si>
  <si>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</si>
  <si>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</si>
  <si>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</si>
  <si>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</si>
  <si>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</si>
  <si>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</si>
  <si>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</si>
  <si>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</si>
  <si>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</si>
  <si>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</si>
  <si>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</si>
  <si>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</si>
  <si>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</si>
  <si>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</si>
  <si>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</si>
  <si>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</si>
  <si>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</si>
  <si>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</si>
  <si>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</si>
  <si>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</si>
  <si>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</si>
  <si>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</si>
  <si>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</si>
  <si>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</si>
  <si>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</si>
  <si>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</si>
  <si>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</si>
  <si>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</si>
  <si>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</si>
  <si>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</si>
  <si>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</si>
  <si>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</si>
  <si>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</si>
  <si>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</si>
  <si>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</si>
  <si>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</si>
  <si>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</si>
  <si>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</si>
  <si>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</si>
  <si>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</si>
  <si>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</si>
  <si>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</si>
  <si>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</si>
  <si>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</si>
  <si>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</si>
  <si>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</si>
  <si>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</si>
  <si>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</si>
  <si>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</si>
  <si>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</si>
  <si>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</si>
  <si>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</si>
  <si>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</si>
  <si>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</si>
  <si>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</si>
  <si>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</si>
  <si>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</si>
  <si>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</si>
  <si>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</si>
  <si>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</si>
  <si>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</si>
  <si>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</si>
  <si>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</si>
  <si>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</si>
  <si>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</si>
  <si>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</si>
  <si>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</si>
  <si>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</si>
  <si>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</si>
  <si>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</si>
  <si>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</si>
  <si>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</si>
  <si>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</si>
  <si>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</si>
  <si>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</si>
  <si>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</si>
  <si>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</si>
  <si>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</si>
  <si>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</si>
  <si>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</si>
  <si>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</si>
  <si>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</si>
  <si>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</si>
  <si>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</si>
  <si>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</si>
  <si>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</si>
  <si>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</si>
  <si>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</si>
  <si>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</si>
  <si>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</si>
  <si>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</si>
  <si>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</si>
  <si>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</si>
  <si>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</si>
  <si>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</si>
  <si>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</si>
  <si>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</si>
  <si>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</si>
  <si>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</si>
  <si>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</si>
  <si>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</si>
  <si>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</si>
  <si>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</si>
  <si>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</si>
  <si>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</si>
  <si>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</si>
  <si>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</si>
  <si>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</si>
  <si>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</si>
  <si>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</si>
  <si>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</si>
  <si>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</si>
  <si>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</si>
  <si>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</si>
  <si>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</si>
  <si>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</si>
  <si>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</si>
  <si>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</si>
  <si>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</si>
  <si>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</si>
  <si>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</si>
  <si>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</si>
  <si>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</si>
  <si>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</si>
  <si>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</si>
  <si>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</si>
  <si>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</si>
  <si>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</si>
  <si>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</si>
  <si>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</si>
  <si>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</si>
  <si>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</si>
  <si>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</si>
  <si>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</si>
  <si>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</si>
  <si>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</si>
  <si>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</si>
  <si>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</si>
  <si>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</si>
  <si>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</si>
  <si>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</si>
  <si>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</si>
  <si>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</si>
  <si>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</si>
  <si>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</si>
  <si>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</si>
  <si>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</si>
  <si>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</si>
  <si>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</si>
  <si>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</si>
  <si>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</si>
  <si>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</si>
  <si>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</si>
  <si>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</si>
  <si>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</si>
  <si>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</si>
  <si>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</si>
  <si>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</si>
  <si>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</si>
  <si>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</si>
  <si>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</si>
  <si>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</si>
  <si>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</si>
  <si>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</si>
  <si>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</si>
  <si>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</si>
  <si>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</si>
  <si>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</si>
  <si>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</si>
  <si>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</si>
  <si>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</si>
  <si>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</si>
  <si>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</si>
  <si>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</si>
  <si>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</si>
  <si>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</si>
  <si>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</si>
  <si>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</si>
  <si>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</si>
  <si>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</si>
  <si>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</si>
  <si>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</si>
  <si>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</si>
  <si>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</si>
  <si>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</si>
  <si>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</si>
  <si>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</si>
  <si>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</si>
  <si>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</si>
  <si>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</si>
  <si>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</si>
  <si>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</si>
  <si>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</si>
  <si>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</si>
  <si>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</si>
  <si>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</si>
  <si>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</si>
  <si>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</si>
  <si>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</si>
  <si>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</si>
  <si>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</si>
  <si>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</si>
  <si>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</si>
  <si>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</si>
  <si>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</si>
  <si>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</si>
  <si>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</si>
  <si>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</si>
  <si>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</si>
  <si>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</si>
  <si>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</si>
  <si>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</si>
  <si>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</si>
  <si>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</si>
  <si>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</si>
  <si>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</si>
  <si>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</si>
  <si>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</si>
  <si>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</si>
  <si>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</si>
  <si>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</si>
  <si>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</si>
  <si>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</si>
  <si>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</si>
  <si>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</si>
  <si>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</si>
  <si>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</si>
  <si>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</si>
  <si>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</si>
  <si>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</si>
  <si>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</si>
  <si>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</si>
  <si>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</si>
  <si>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</si>
  <si>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</si>
  <si>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</si>
  <si>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</si>
  <si>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</si>
  <si>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</si>
  <si>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</si>
  <si>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</si>
  <si>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</si>
  <si>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</si>
  <si>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</si>
  <si>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</si>
  <si>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</si>
  <si>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</si>
  <si>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</si>
  <si>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</si>
  <si>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</si>
  <si>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</si>
  <si>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</si>
  <si>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</si>
  <si>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</si>
  <si>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</si>
  <si>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</si>
  <si>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</si>
  <si>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</si>
  <si>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</si>
  <si>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</si>
  <si>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</si>
  <si>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</si>
  <si>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</si>
  <si>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</si>
  <si>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</si>
  <si>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</si>
  <si>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</si>
  <si>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</si>
  <si>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</si>
  <si>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</si>
  <si>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</si>
  <si>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</si>
  <si>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</si>
  <si>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</si>
  <si>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</si>
  <si>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</si>
  <si>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</si>
  <si>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</si>
  <si>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</si>
  <si>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</si>
  <si>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</si>
  <si>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</si>
  <si>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</si>
  <si>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</si>
  <si>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</si>
  <si>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</si>
  <si>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</si>
  <si>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</si>
  <si>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</si>
  <si>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</si>
  <si>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</si>
  <si>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</si>
  <si>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</si>
  <si>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</si>
  <si>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</si>
  <si>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</si>
  <si>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</si>
  <si>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</si>
  <si>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</si>
  <si>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</si>
  <si>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</si>
  <si>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</si>
  <si>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</si>
  <si>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</si>
  <si>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</si>
  <si>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</si>
  <si>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</si>
  <si>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</si>
  <si>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</si>
  <si>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</si>
  <si>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</si>
  <si>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</si>
  <si>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</si>
  <si>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</si>
  <si>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</si>
  <si>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</si>
  <si>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</si>
  <si>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</si>
  <si>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</si>
  <si>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</si>
  <si>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</si>
  <si>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</si>
  <si>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</si>
  <si>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</si>
  <si>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</si>
  <si>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</si>
  <si>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</si>
  <si>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</si>
  <si>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</si>
  <si>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</si>
  <si>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</si>
  <si>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</si>
  <si>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</si>
  <si>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</si>
  <si>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</si>
  <si>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</si>
  <si>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</si>
  <si>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</si>
  <si>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</si>
  <si>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</si>
  <si>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</si>
  <si>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</si>
  <si>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</si>
  <si>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</si>
  <si>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</si>
  <si>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</si>
  <si>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</si>
  <si>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</si>
  <si>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</si>
  <si>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</si>
  <si>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</si>
  <si>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</si>
  <si>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</si>
  <si>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</si>
  <si>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</si>
  <si>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</si>
  <si>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</si>
  <si>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</si>
  <si>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</si>
  <si>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</si>
  <si>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</si>
  <si>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</si>
  <si>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</si>
  <si>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</si>
  <si>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</si>
  <si>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</si>
  <si>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</si>
  <si>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</si>
  <si>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</si>
  <si>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</si>
  <si>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</si>
  <si>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</si>
  <si>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</si>
  <si>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</si>
  <si>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</si>
  <si>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</si>
  <si>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</si>
  <si>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</si>
  <si>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</si>
  <si>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</si>
  <si>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</si>
  <si>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</si>
  <si>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</si>
  <si>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</si>
  <si>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</si>
  <si>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</si>
  <si>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</si>
  <si>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</si>
  <si>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</si>
  <si>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</si>
  <si>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</si>
  <si>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</si>
  <si>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</si>
  <si>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</si>
  <si>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</si>
  <si>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</si>
  <si>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</si>
  <si>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</si>
  <si>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</si>
  <si>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</si>
  <si>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</si>
  <si>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</si>
  <si>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</si>
  <si>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</si>
  <si>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</si>
  <si>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</si>
  <si>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</si>
  <si>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</si>
  <si>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</si>
  <si>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</si>
  <si>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</si>
  <si>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</si>
  <si>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</si>
  <si>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</si>
  <si>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</si>
  <si>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</si>
  <si>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</si>
  <si>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</si>
  <si>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</si>
  <si>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</si>
  <si>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</si>
  <si>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</si>
  <si>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</si>
  <si>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</si>
  <si>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</si>
  <si>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</si>
  <si>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</si>
  <si>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</si>
  <si>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</si>
  <si>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</si>
  <si>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</si>
  <si>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</si>
  <si>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</si>
  <si>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</si>
  <si>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</si>
  <si>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</si>
  <si>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</si>
  <si>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</si>
  <si>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</si>
  <si>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</si>
  <si>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</si>
  <si>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</si>
  <si>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</si>
  <si>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</si>
  <si>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</si>
  <si>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</si>
  <si>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</si>
  <si>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</si>
  <si>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</si>
  <si>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</si>
  <si>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</si>
  <si>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</si>
  <si>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</si>
  <si>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</si>
  <si>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</si>
  <si>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</si>
  <si>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</si>
  <si>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</si>
  <si>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</si>
  <si>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</si>
  <si>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</si>
  <si>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</si>
  <si>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</si>
  <si>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</si>
  <si>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</si>
  <si>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</si>
  <si>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</si>
  <si>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</si>
  <si>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</si>
  <si>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</si>
  <si>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</si>
  <si>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</si>
  <si>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</si>
  <si>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</si>
  <si>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</si>
  <si>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</si>
  <si>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</si>
  <si>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</si>
  <si>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</si>
  <si>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</si>
  <si>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</si>
  <si>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</si>
  <si>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</si>
  <si>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</si>
  <si>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</si>
  <si>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</si>
  <si>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</si>
  <si>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</si>
  <si>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</si>
  <si>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</si>
  <si>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</si>
  <si>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</si>
  <si>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</si>
  <si>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</si>
  <si>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</si>
  <si>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</si>
  <si>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</si>
  <si>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</si>
  <si>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</si>
  <si>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</si>
  <si>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</si>
  <si>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</si>
  <si>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</si>
  <si>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</si>
  <si>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</si>
  <si>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</si>
  <si>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</si>
  <si>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</si>
  <si>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</si>
  <si>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</si>
  <si>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</si>
  <si>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</si>
  <si>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</si>
  <si>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</si>
  <si>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</si>
  <si>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</si>
  <si>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</si>
  <si>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</si>
  <si>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</si>
  <si>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</si>
  <si>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</si>
  <si>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</si>
  <si>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</si>
  <si>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</si>
  <si>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</si>
  <si>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</si>
  <si>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</si>
  <si>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</si>
  <si>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</si>
  <si>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</si>
  <si>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</si>
  <si>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</si>
  <si>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</si>
  <si>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</si>
  <si>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</si>
  <si>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</si>
  <si>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</si>
  <si>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</si>
  <si>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</si>
  <si>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</si>
  <si>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</si>
  <si>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</si>
  <si>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</si>
  <si>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</si>
  <si>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</si>
  <si>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</si>
  <si>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</si>
  <si>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</si>
  <si>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</si>
  <si>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</si>
  <si>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</si>
  <si>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</si>
  <si>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</si>
  <si>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</si>
  <si>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</si>
  <si>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</si>
  <si>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</si>
  <si>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</si>
  <si>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</si>
  <si>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</si>
  <si>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</si>
  <si>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</si>
  <si>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</si>
  <si>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</si>
  <si>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</si>
  <si>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</si>
  <si>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</si>
  <si>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</si>
  <si>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</si>
  <si>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</si>
  <si>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</si>
  <si>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</si>
  <si>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</si>
  <si>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</si>
  <si>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</si>
  <si>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</si>
  <si>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</si>
  <si>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</si>
  <si>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</si>
  <si>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</si>
  <si>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</si>
  <si>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</si>
  <si>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</si>
  <si>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</si>
  <si>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</si>
  <si>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</si>
  <si>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</si>
  <si>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</si>
  <si>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</si>
  <si>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</si>
  <si>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</si>
  <si>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</si>
  <si>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</si>
  <si>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</si>
  <si>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</si>
  <si>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</si>
  <si>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</si>
  <si>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</si>
  <si>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</si>
  <si>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</si>
  <si>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</si>
  <si>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</si>
  <si>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</si>
  <si>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</si>
  <si>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</si>
  <si>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</si>
  <si>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</si>
  <si>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</si>
  <si>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</si>
  <si>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</si>
  <si>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</si>
  <si>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</si>
  <si>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</si>
  <si>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</si>
  <si>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</si>
  <si>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</si>
  <si>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</si>
  <si>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</si>
  <si>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</si>
  <si>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</si>
  <si>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</si>
  <si>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</si>
  <si>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</si>
  <si>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</si>
  <si>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</si>
  <si>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</si>
  <si>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</si>
  <si>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</si>
  <si>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</si>
  <si>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</si>
  <si>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</si>
  <si>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</si>
  <si>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</si>
  <si>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</si>
  <si>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</si>
  <si>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</si>
  <si>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</si>
  <si>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</si>
  <si>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</si>
  <si>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</si>
  <si>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</si>
  <si>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</si>
  <si>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</si>
  <si>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</si>
  <si>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</si>
  <si>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</si>
  <si>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</si>
  <si>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</si>
  <si>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</si>
  <si>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</si>
  <si>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</si>
  <si>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</si>
  <si>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</si>
  <si>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</si>
  <si>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</si>
  <si>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</si>
  <si>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</si>
  <si>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</si>
  <si>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</si>
  <si>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</si>
  <si>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</si>
  <si>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</si>
  <si>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</si>
  <si>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</si>
  <si>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</si>
  <si>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</si>
  <si>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</si>
  <si>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</si>
  <si>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</si>
  <si>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</si>
  <si>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</si>
  <si>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</si>
  <si>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</si>
  <si>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</si>
  <si>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</si>
  <si>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</si>
  <si>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</si>
  <si>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</si>
  <si>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</si>
  <si>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</si>
  <si>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</si>
  <si>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</si>
  <si>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</si>
  <si>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</si>
  <si>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</si>
  <si>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</si>
  <si>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</si>
  <si>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</si>
  <si>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</si>
  <si>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</si>
  <si>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</si>
  <si>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</si>
  <si>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</si>
  <si>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</si>
  <si>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</si>
  <si>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</si>
  <si>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</si>
  <si>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</si>
  <si>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</si>
  <si>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</si>
  <si>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</si>
  <si>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</si>
  <si>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</si>
  <si>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</si>
  <si>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</si>
  <si>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</si>
  <si>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</si>
  <si>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</si>
  <si>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</si>
  <si>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</si>
  <si>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</si>
  <si>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</si>
  <si>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</si>
  <si>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</si>
  <si>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</si>
  <si>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</si>
  <si>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</si>
  <si>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</si>
  <si>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</si>
  <si>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</si>
  <si>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</si>
  <si>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</si>
  <si>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</si>
  <si>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</si>
  <si>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</si>
  <si>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</si>
  <si>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</si>
  <si>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</si>
  <si>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</si>
  <si>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</si>
  <si>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</si>
  <si>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</si>
  <si>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</si>
  <si>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</si>
  <si>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</si>
  <si>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</si>
  <si>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</si>
  <si>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</si>
  <si>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</si>
  <si>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</si>
  <si>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</si>
  <si>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</si>
  <si>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</si>
  <si>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</si>
  <si>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</si>
  <si>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</si>
  <si>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</si>
  <si>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</si>
  <si>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</si>
  <si>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</si>
  <si>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</si>
  <si>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</si>
  <si>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</si>
  <si>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</si>
  <si>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</si>
  <si>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</si>
  <si>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</si>
  <si>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</si>
  <si>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</si>
  <si>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</si>
  <si>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</si>
  <si>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</si>
  <si>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</si>
  <si>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</si>
  <si>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</si>
  <si>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</si>
  <si>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</si>
  <si>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</si>
  <si>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</si>
  <si>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</si>
  <si>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</si>
  <si>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</si>
  <si>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</si>
  <si>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</si>
  <si>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</si>
  <si>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</si>
  <si>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</si>
  <si>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</si>
  <si>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</si>
  <si>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</si>
  <si>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</si>
  <si>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</si>
  <si>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</si>
  <si>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</si>
  <si>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</si>
  <si>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</si>
  <si>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</si>
  <si>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</si>
  <si>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</si>
  <si>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</si>
  <si>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</si>
  <si>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</si>
  <si>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</si>
  <si>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</si>
  <si>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</si>
  <si>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</si>
  <si>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</si>
  <si>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</si>
  <si>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</si>
  <si>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</si>
  <si>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</si>
  <si>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</si>
  <si>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</si>
  <si>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</si>
  <si>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</si>
  <si>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</si>
  <si>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</si>
  <si>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</si>
  <si>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</si>
  <si>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</si>
  <si>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</si>
  <si>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</si>
  <si>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</si>
  <si>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</si>
  <si>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</si>
  <si>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</si>
  <si>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</si>
  <si>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</si>
  <si>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</si>
  <si>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</si>
  <si>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</si>
  <si>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</si>
  <si>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</si>
  <si>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</si>
  <si>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</si>
  <si>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</si>
  <si>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</si>
  <si>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</si>
  <si>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</si>
  <si>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</si>
  <si>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</si>
  <si>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</si>
  <si>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</si>
  <si>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</si>
  <si>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</si>
  <si>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</si>
  <si>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</si>
  <si>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</si>
  <si>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</si>
  <si>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</si>
  <si>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</si>
  <si>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</si>
  <si>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</si>
  <si>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</si>
  <si>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</si>
  <si>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</si>
  <si>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</si>
  <si>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</si>
  <si>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</si>
  <si>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</si>
  <si>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</si>
  <si>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</si>
  <si>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</si>
  <si>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</si>
  <si>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</si>
  <si>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</si>
  <si>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</si>
  <si>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</si>
  <si>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</si>
  <si>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</si>
  <si>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</si>
  <si>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</si>
  <si>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</si>
  <si>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</si>
  <si>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</si>
  <si>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</si>
  <si>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</si>
  <si>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</si>
  <si>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</si>
  <si>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</si>
  <si>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</si>
  <si>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</si>
  <si>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</si>
  <si>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</si>
  <si>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</si>
  <si>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</si>
  <si>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</si>
  <si>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</si>
  <si>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</si>
  <si>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</si>
  <si>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</si>
  <si>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</si>
  <si>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</si>
  <si>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</si>
  <si>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</si>
  <si>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</si>
  <si>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</si>
  <si>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</si>
  <si>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</si>
  <si>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</si>
  <si>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</si>
  <si>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</si>
  <si>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</si>
  <si>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</si>
  <si>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</si>
  <si>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</si>
  <si>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</si>
  <si>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</si>
  <si>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</si>
  <si>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</si>
  <si>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</si>
  <si>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</si>
  <si>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</si>
  <si>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</si>
  <si>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</si>
  <si>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</si>
  <si>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</si>
  <si>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</si>
  <si>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</si>
  <si>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</si>
  <si>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</si>
  <si>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</si>
  <si>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</si>
  <si>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</si>
  <si>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</si>
  <si>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</si>
  <si>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</si>
  <si>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</si>
  <si>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</si>
  <si>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</si>
  <si>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</si>
  <si>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</si>
  <si>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</si>
  <si>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</si>
  <si>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</si>
  <si>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</si>
  <si>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</si>
  <si>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</si>
  <si>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</si>
  <si>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</si>
  <si>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</si>
  <si>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</si>
  <si>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</si>
  <si>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</si>
  <si>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</si>
  <si>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</si>
  <si>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</si>
  <si>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</si>
  <si>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</si>
  <si>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</si>
  <si>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</si>
  <si>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</si>
  <si>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</si>
  <si>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</si>
  <si>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</si>
  <si>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</si>
  <si>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</si>
  <si>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</si>
  <si>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</si>
  <si>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</si>
  <si>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</si>
  <si>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</si>
  <si>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</si>
  <si>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</si>
  <si>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</si>
  <si>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</si>
  <si>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</si>
  <si>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</si>
  <si>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</si>
  <si>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</si>
  <si>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</si>
  <si>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</si>
  <si>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</si>
  <si>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</si>
  <si>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</si>
  <si>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</si>
  <si>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</si>
  <si>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</si>
  <si>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</si>
  <si>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</si>
  <si>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</si>
  <si>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</si>
  <si>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</si>
  <si>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</si>
  <si>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</si>
  <si>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</si>
  <si>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</si>
  <si>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</si>
  <si>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</si>
  <si>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</si>
  <si>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</si>
  <si>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</si>
  <si>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</si>
  <si>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</si>
  <si>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</si>
  <si>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</si>
  <si>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</si>
  <si>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</si>
  <si>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</si>
  <si>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</si>
  <si>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</si>
  <si>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</si>
  <si>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</si>
  <si>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</si>
  <si>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</si>
  <si>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</si>
  <si>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</si>
  <si>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</si>
  <si>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</si>
  <si>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</si>
  <si>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</si>
  <si>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</si>
  <si>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</si>
  <si>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</si>
  <si>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</si>
  <si>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</si>
  <si>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</si>
  <si>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</si>
  <si>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</si>
  <si>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</si>
  <si>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</si>
  <si>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</si>
  <si>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</si>
  <si>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</si>
  <si>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</si>
  <si>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</si>
  <si>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</si>
  <si>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</si>
  <si>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</si>
  <si>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</si>
  <si>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</si>
  <si>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</si>
  <si>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</si>
  <si>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</si>
  <si>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</si>
  <si>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</si>
  <si>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</si>
  <si>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</si>
  <si>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</si>
  <si>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</si>
  <si>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</si>
  <si>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</si>
  <si>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</si>
  <si>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</si>
  <si>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</si>
  <si>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</si>
  <si>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</si>
  <si>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</si>
  <si>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</si>
  <si>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</si>
  <si>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</si>
  <si>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</si>
  <si>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</si>
  <si>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</si>
  <si>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</si>
  <si>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</si>
  <si>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</si>
  <si>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</si>
  <si>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</si>
  <si>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</si>
  <si>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</si>
  <si>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</si>
  <si>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</si>
  <si>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</si>
  <si>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</si>
  <si>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</si>
  <si>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</si>
  <si>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</si>
  <si>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</si>
  <si>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</si>
  <si>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</si>
  <si>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</si>
  <si>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</si>
  <si>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</si>
  <si>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</si>
  <si>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</si>
  <si>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</si>
  <si>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</si>
  <si>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</si>
  <si>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</si>
  <si>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</si>
  <si>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</si>
  <si>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</si>
  <si>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</si>
  <si>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</si>
  <si>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</si>
  <si>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</si>
  <si>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</si>
  <si>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</si>
  <si>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</si>
  <si>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</si>
  <si>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</si>
  <si>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</si>
  <si>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</si>
  <si>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</si>
  <si>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</si>
  <si>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</si>
  <si>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</si>
  <si>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</si>
  <si>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</si>
  <si>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</si>
  <si>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</si>
  <si>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</si>
  <si>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</si>
  <si>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</si>
  <si>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</si>
  <si>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</si>
  <si>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</si>
  <si>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</si>
  <si>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</si>
  <si>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</si>
  <si>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</si>
  <si>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</si>
  <si>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</si>
  <si>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</si>
  <si>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</si>
  <si>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</si>
  <si>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</si>
  <si>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</si>
  <si>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</si>
  <si>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</si>
  <si>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</si>
  <si>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</si>
  <si>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</si>
  <si>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</si>
  <si>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</si>
  <si>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</si>
  <si>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</si>
  <si>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</si>
  <si>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</si>
  <si>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</si>
  <si>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</si>
  <si>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</si>
  <si>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</si>
  <si>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</si>
  <si>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</si>
  <si>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</si>
  <si>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</si>
  <si>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</si>
  <si>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</si>
  <si>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</si>
  <si>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</si>
  <si>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</si>
  <si>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</si>
  <si>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</si>
  <si>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</si>
  <si>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</si>
  <si>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</si>
  <si>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</si>
  <si>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</si>
  <si>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</si>
  <si>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</si>
  <si>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</si>
  <si>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</si>
  <si>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</si>
  <si>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</si>
  <si>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</si>
  <si>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</si>
  <si>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</si>
  <si>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</si>
  <si>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</si>
  <si>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</si>
  <si>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</si>
  <si>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</si>
  <si>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</si>
  <si>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</si>
  <si>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</si>
  <si>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</si>
  <si>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</si>
  <si>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</si>
  <si>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</si>
  <si>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</si>
  <si>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</si>
  <si>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</si>
  <si>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</si>
  <si>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</si>
  <si>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</si>
  <si>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</si>
  <si>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</si>
  <si>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</si>
  <si>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</si>
  <si>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</si>
  <si>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</si>
  <si>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</si>
  <si>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</si>
  <si>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</si>
  <si>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</si>
  <si>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</si>
  <si>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</si>
  <si>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</si>
  <si>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</si>
  <si>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</si>
  <si>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</si>
  <si>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</si>
  <si>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</si>
  <si>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</si>
  <si>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</si>
  <si>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</si>
  <si>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</si>
  <si>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</si>
  <si>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</si>
  <si>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</si>
  <si>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</si>
  <si>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</si>
  <si>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</si>
  <si>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</si>
  <si>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</si>
  <si>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</si>
  <si>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</si>
  <si>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</si>
  <si>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</si>
  <si>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</si>
  <si>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</si>
  <si>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</si>
  <si>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</si>
  <si>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</si>
  <si>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</si>
  <si>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</si>
  <si>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</si>
  <si>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</si>
  <si>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</si>
  <si>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</si>
  <si>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</si>
  <si>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</si>
  <si>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</si>
  <si>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</si>
  <si>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</si>
  <si>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</si>
  <si>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</si>
  <si>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</si>
  <si>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</si>
  <si>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</si>
  <si>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</si>
  <si>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</si>
  <si>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</si>
  <si>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</si>
  <si>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</si>
  <si>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</si>
  <si>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</si>
  <si>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</si>
  <si>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</si>
  <si>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</si>
  <si>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</si>
  <si>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</si>
  <si>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</si>
  <si>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</si>
  <si>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</si>
  <si>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</si>
  <si>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</si>
  <si>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</si>
  <si>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</si>
  <si>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</si>
  <si>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</si>
  <si>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</si>
  <si>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</si>
  <si>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</si>
  <si>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</si>
  <si>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</si>
  <si>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</si>
  <si>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</si>
  <si>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</si>
  <si>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</si>
  <si>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</si>
  <si>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</si>
  <si>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</si>
  <si>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</si>
  <si>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</si>
  <si>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</si>
  <si>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</si>
  <si>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</si>
  <si>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</si>
  <si>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</si>
  <si>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</si>
  <si>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</si>
  <si>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</si>
  <si>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</si>
  <si>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</si>
  <si>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</si>
  <si>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</si>
  <si>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</si>
  <si>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</si>
  <si>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</si>
  <si>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</si>
  <si>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</si>
  <si>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</si>
  <si>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</si>
  <si>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</si>
  <si>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</si>
  <si>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</si>
  <si>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</si>
  <si>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</si>
  <si>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</si>
  <si>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</si>
  <si>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</si>
  <si>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</si>
  <si>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</si>
  <si>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</si>
  <si>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</si>
  <si>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</si>
  <si>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</si>
  <si>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</si>
  <si>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</si>
  <si>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</si>
  <si>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</si>
  <si>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</si>
  <si>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</si>
  <si>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</si>
  <si>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</si>
  <si>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</si>
  <si>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</si>
  <si>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</si>
  <si>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</si>
  <si>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</si>
  <si>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</si>
  <si>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</si>
  <si>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</si>
  <si>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</si>
  <si>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</si>
  <si>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</si>
  <si>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</si>
  <si>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</si>
  <si>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</si>
  <si>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</si>
  <si>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</si>
  <si>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</si>
  <si>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</si>
  <si>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</si>
  <si>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</si>
  <si>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</si>
  <si>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</si>
  <si>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</si>
  <si>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</si>
  <si>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</si>
  <si>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</si>
  <si>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</si>
  <si>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</si>
  <si>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</si>
  <si>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</si>
  <si>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</si>
  <si>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</si>
  <si>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</si>
  <si>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</si>
  <si>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</si>
  <si>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</si>
  <si>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</si>
  <si>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</si>
  <si>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</si>
  <si>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</si>
  <si>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</si>
  <si>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</si>
  <si>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</si>
  <si>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</si>
  <si>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</si>
  <si>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</si>
  <si>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</si>
  <si>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</si>
  <si>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</si>
  <si>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</si>
  <si>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</si>
  <si>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</si>
  <si>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</si>
  <si>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</si>
  <si>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</si>
  <si>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</si>
  <si>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</si>
  <si>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</si>
  <si>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</si>
  <si>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</si>
  <si>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</si>
  <si>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</si>
  <si>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</si>
  <si>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</si>
  <si>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</si>
  <si>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</si>
  <si>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</si>
  <si>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</si>
  <si>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</si>
  <si>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</si>
  <si>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</si>
  <si>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</si>
  <si>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</si>
  <si>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</si>
  <si>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</si>
  <si>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</si>
  <si>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</si>
  <si>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</si>
  <si>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</si>
  <si>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</si>
  <si>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</si>
  <si>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</si>
  <si>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</si>
  <si>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</si>
  <si>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</si>
  <si>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</si>
  <si>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</si>
  <si>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</si>
  <si>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</si>
  <si>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</si>
  <si>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</si>
  <si>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</si>
  <si>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</si>
  <si>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</si>
  <si>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</si>
  <si>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</si>
  <si>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</si>
  <si>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</si>
  <si>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</si>
  <si>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</si>
  <si>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</si>
  <si>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</si>
  <si>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</si>
  <si>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</si>
  <si>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</si>
  <si>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</si>
  <si>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</si>
  <si>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</si>
  <si>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</si>
  <si>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</si>
  <si>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</si>
  <si>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</si>
  <si>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</si>
  <si>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</si>
  <si>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</si>
  <si>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</si>
  <si>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</si>
  <si>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</si>
  <si>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</si>
  <si>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</si>
  <si>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</si>
  <si>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</si>
  <si>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</si>
  <si>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</si>
  <si>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</si>
  <si>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</si>
  <si>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</si>
  <si>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</si>
  <si>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</si>
  <si>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</si>
  <si>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</si>
  <si>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</si>
  <si>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</si>
  <si>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</si>
  <si>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</si>
  <si>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</si>
  <si>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</si>
  <si>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</si>
  <si>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</si>
  <si>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</si>
  <si>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</si>
  <si>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</si>
  <si>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</si>
  <si>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</si>
  <si>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</si>
  <si>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</si>
  <si>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</si>
  <si>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</si>
  <si>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</si>
  <si>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</si>
  <si>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</si>
  <si>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</si>
  <si>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</si>
  <si>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</si>
  <si>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</si>
  <si>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</si>
  <si>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</si>
  <si>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</si>
  <si>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</si>
  <si>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</si>
  <si>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</si>
  <si>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</si>
  <si>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</si>
  <si>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</si>
  <si>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</si>
  <si>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</si>
  <si>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</si>
  <si>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</si>
  <si>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</si>
  <si>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</si>
  <si>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</si>
  <si>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</si>
  <si>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</si>
  <si>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</si>
  <si>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</si>
  <si>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</si>
  <si>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</si>
  <si>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</si>
  <si>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</si>
  <si>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</si>
  <si>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</si>
  <si>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</si>
  <si>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</si>
  <si>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</si>
  <si>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</si>
  <si>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</si>
  <si>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</si>
  <si>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</si>
  <si>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</si>
  <si>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</si>
  <si>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</si>
  <si>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</si>
  <si>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</si>
  <si>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</si>
  <si>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</si>
  <si>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</si>
  <si>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</si>
  <si>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</si>
  <si>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</si>
  <si>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</si>
  <si>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</si>
  <si>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</si>
  <si>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</si>
  <si>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</si>
  <si>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</si>
  <si>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</si>
  <si>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</si>
  <si>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</si>
  <si>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</si>
  <si>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</si>
  <si>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</si>
  <si>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</si>
  <si>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</si>
  <si>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</si>
  <si>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</si>
  <si>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</si>
  <si>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</si>
  <si>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</si>
  <si>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</si>
  <si>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</si>
  <si>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</si>
  <si>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</si>
  <si>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</si>
  <si>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</si>
  <si>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</si>
  <si>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</si>
  <si>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</si>
  <si>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</si>
  <si>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</si>
  <si>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</si>
  <si>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</si>
  <si>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</si>
  <si>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</si>
  <si>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</si>
  <si>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</si>
  <si>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</si>
  <si>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</si>
  <si>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</si>
  <si>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</si>
  <si>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</si>
  <si>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</si>
  <si>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</si>
  <si>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</si>
  <si>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</si>
  <si>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</si>
  <si>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</si>
  <si>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</si>
  <si>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</si>
  <si>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</si>
  <si>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</si>
  <si>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</si>
  <si>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</si>
  <si>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</si>
  <si>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</si>
  <si>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</si>
  <si>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</si>
  <si>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</si>
  <si>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</si>
  <si>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</si>
  <si>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</si>
  <si>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</si>
  <si>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</si>
  <si>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</si>
  <si>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</si>
  <si>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</si>
  <si>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</si>
  <si>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</si>
  <si>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</si>
  <si>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</si>
  <si>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</si>
  <si>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</si>
  <si>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</si>
  <si>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</si>
  <si>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</si>
  <si>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</si>
  <si>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</si>
  <si>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</si>
  <si>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</si>
  <si>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</si>
  <si>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</si>
  <si>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</si>
  <si>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</si>
  <si>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</si>
  <si>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</si>
  <si>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</si>
  <si>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</si>
  <si>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</si>
  <si>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</si>
  <si>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</si>
  <si>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</si>
  <si>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</si>
  <si>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</si>
  <si>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</si>
  <si>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</si>
  <si>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</si>
  <si>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</si>
  <si>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</si>
  <si>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</si>
  <si>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</si>
  <si>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</si>
  <si>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</si>
  <si>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</si>
  <si>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</si>
  <si>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</si>
  <si>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</si>
  <si>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</si>
  <si>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</si>
  <si>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</si>
  <si>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</si>
  <si>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</si>
  <si>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</si>
  <si>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</si>
  <si>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</si>
  <si>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</si>
  <si>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</si>
  <si>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</si>
  <si>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</si>
  <si>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</si>
  <si>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</si>
  <si>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</si>
  <si>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</si>
  <si>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</si>
  <si>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</si>
  <si>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</si>
  <si>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</si>
  <si>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</si>
  <si>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</si>
  <si>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</si>
  <si>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</si>
  <si>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</si>
  <si>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</si>
  <si>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</si>
  <si>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</si>
  <si>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</si>
  <si>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</si>
  <si>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</si>
  <si>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</si>
  <si>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</si>
  <si>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</si>
  <si>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</si>
  <si>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</si>
  <si>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</si>
  <si>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</si>
  <si>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</si>
  <si>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</si>
  <si>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</si>
  <si>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</si>
  <si>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</si>
  <si>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</si>
  <si>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</si>
  <si>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</si>
  <si>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</si>
  <si>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</si>
  <si>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</si>
  <si>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</si>
  <si>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</si>
  <si>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</si>
  <si>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</si>
  <si>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</si>
  <si>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</si>
  <si>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</si>
  <si>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</si>
  <si>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</si>
  <si>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</si>
  <si>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</si>
  <si>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</si>
  <si>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</si>
  <si>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</si>
  <si>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</si>
  <si>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</si>
  <si>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</si>
  <si>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</si>
  <si>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</si>
  <si>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</si>
  <si>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</si>
  <si>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</si>
  <si>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</si>
  <si>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</si>
  <si>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</si>
  <si>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</si>
  <si>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</si>
  <si>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</si>
  <si>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</si>
  <si>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</si>
  <si>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</si>
  <si>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</si>
  <si>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</si>
  <si>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</si>
  <si>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</si>
  <si>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</si>
  <si>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</si>
  <si>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</si>
  <si>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</si>
  <si>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</si>
  <si>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</si>
  <si>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</si>
  <si>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</si>
  <si>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</si>
  <si>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</si>
  <si>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</si>
  <si>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</si>
  <si>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</si>
  <si>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</si>
  <si>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</si>
  <si>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</si>
  <si>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</si>
  <si>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</si>
  <si>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</si>
  <si>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</si>
  <si>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</si>
  <si>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</si>
  <si>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</si>
  <si>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</si>
  <si>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</si>
  <si>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</si>
  <si>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</si>
  <si>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</si>
  <si>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</si>
  <si>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</si>
  <si>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</si>
  <si>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</si>
  <si>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</si>
  <si>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</si>
  <si>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</si>
  <si>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</si>
  <si>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</si>
  <si>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</si>
  <si>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</si>
  <si>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</si>
  <si>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</si>
  <si>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</si>
  <si>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</si>
  <si>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</si>
  <si>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</si>
  <si>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</si>
  <si>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</si>
  <si>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</si>
  <si>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</si>
  <si>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</si>
  <si>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</si>
  <si>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</si>
  <si>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</si>
  <si>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</si>
  <si>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</si>
  <si>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</si>
  <si>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</si>
  <si>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</si>
  <si>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</si>
  <si>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</si>
  <si>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</si>
  <si>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</si>
  <si>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</si>
  <si>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</si>
  <si>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</si>
  <si>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</si>
  <si>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</si>
  <si>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</si>
  <si>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</si>
  <si>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</si>
  <si>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</si>
  <si>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</si>
  <si>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</si>
  <si>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</si>
  <si>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</si>
  <si>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</si>
  <si>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</si>
  <si>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</si>
  <si>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</si>
  <si>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</si>
  <si>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</si>
  <si>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</si>
  <si>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</si>
  <si>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</si>
  <si>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</si>
  <si>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</si>
  <si>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</si>
  <si>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</si>
  <si>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</si>
  <si>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</si>
  <si>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</si>
  <si>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</si>
  <si>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</si>
  <si>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</si>
  <si>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</si>
  <si>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</si>
  <si>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</si>
  <si>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</si>
  <si>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</si>
  <si>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</si>
  <si>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</si>
  <si>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</si>
  <si>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</si>
  <si>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</si>
  <si>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</si>
  <si>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</si>
  <si>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</si>
  <si>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</si>
  <si>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</si>
  <si>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</si>
  <si>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</si>
  <si>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</si>
  <si>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</si>
  <si>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</si>
  <si>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</si>
  <si>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</si>
  <si>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</si>
  <si>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</si>
  <si>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</si>
  <si>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</si>
  <si>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</si>
  <si>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</si>
  <si>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</si>
  <si>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</si>
  <si>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</si>
  <si>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</si>
  <si>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</si>
  <si>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</si>
  <si>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</si>
  <si>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</si>
  <si>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</si>
  <si>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</si>
  <si>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</si>
  <si>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</si>
  <si>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</si>
  <si>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</si>
  <si>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</si>
  <si>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</si>
  <si>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</si>
  <si>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</si>
  <si>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</si>
  <si>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</si>
  <si>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</si>
  <si>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</si>
  <si>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</si>
  <si>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</si>
  <si>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</si>
  <si>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</si>
  <si>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</si>
  <si>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</si>
  <si>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</si>
  <si>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</si>
  <si>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</si>
  <si>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</si>
  <si>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</si>
  <si>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</si>
  <si>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</si>
  <si>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</si>
  <si>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</si>
  <si>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</si>
  <si>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</si>
  <si>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</si>
  <si>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</si>
  <si>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</si>
  <si>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</si>
  <si>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</si>
  <si>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</si>
  <si>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</si>
  <si>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</si>
  <si>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</si>
  <si>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</si>
  <si>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</si>
  <si>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</si>
  <si>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</si>
  <si>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</si>
  <si>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</si>
  <si>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</si>
  <si>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</si>
  <si>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</si>
  <si>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</si>
  <si>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</si>
  <si>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</si>
  <si>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</si>
  <si>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</si>
  <si>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</si>
  <si>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</si>
  <si>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</si>
  <si>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</si>
  <si>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</si>
  <si>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</si>
  <si>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</si>
  <si>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</si>
  <si>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</si>
  <si>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</si>
  <si>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</si>
  <si>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</si>
  <si>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</si>
  <si>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</si>
  <si>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</si>
  <si>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</si>
  <si>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</si>
  <si>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</si>
  <si>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</si>
  <si>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</si>
  <si>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</si>
  <si>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</si>
  <si>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</si>
  <si>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</si>
  <si>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</si>
  <si>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</si>
  <si>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</si>
  <si>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</si>
  <si>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</si>
  <si>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</si>
  <si>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</si>
  <si>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</si>
  <si>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</si>
  <si>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</si>
  <si>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</si>
  <si>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</si>
  <si>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</si>
  <si>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</si>
  <si>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</si>
  <si>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</si>
  <si>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</si>
  <si>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</si>
  <si>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</si>
  <si>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</si>
  <si>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</si>
  <si>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</si>
  <si>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</si>
  <si>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</si>
  <si>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</si>
  <si>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</si>
  <si>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</si>
  <si>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</si>
  <si>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</si>
  <si>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</si>
  <si>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</si>
  <si>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</si>
  <si>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</si>
  <si>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</si>
  <si>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</si>
  <si>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</si>
  <si>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</si>
  <si>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</si>
  <si>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</si>
  <si>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</si>
  <si>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</si>
  <si>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</si>
  <si>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</si>
  <si>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</si>
  <si>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</si>
  <si>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</si>
  <si>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</si>
  <si>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</si>
  <si>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</si>
  <si>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</si>
  <si>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</si>
  <si>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</si>
  <si>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</si>
  <si>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</si>
  <si>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</si>
  <si>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</si>
  <si>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</si>
  <si>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</si>
  <si>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</si>
  <si>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</si>
  <si>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</si>
  <si>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</si>
  <si>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</si>
  <si>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</si>
  <si>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</si>
  <si>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</si>
  <si>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</si>
  <si>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</si>
  <si>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</si>
  <si>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</si>
  <si>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</si>
  <si>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</si>
  <si>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</si>
  <si>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</si>
  <si>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</si>
  <si>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</si>
  <si>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</si>
  <si>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</si>
  <si>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</si>
  <si>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</si>
  <si>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</si>
  <si>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</si>
  <si>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</si>
  <si>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</si>
  <si>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</si>
  <si>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</si>
  <si>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</si>
  <si>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</si>
  <si>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</si>
  <si>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</si>
  <si>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</si>
  <si>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</si>
  <si>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</si>
  <si>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</si>
  <si>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</si>
  <si>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</si>
  <si>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</si>
  <si>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</si>
  <si>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</si>
  <si>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</si>
  <si>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</si>
  <si>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</si>
  <si>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</si>
  <si>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</si>
  <si>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</si>
  <si>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</si>
  <si>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</si>
  <si>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</si>
  <si>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</si>
  <si>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</si>
  <si>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</si>
  <si>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</si>
  <si>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</si>
  <si>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</si>
  <si>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</si>
  <si>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</si>
  <si>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</si>
  <si>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</si>
  <si>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</si>
  <si>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</si>
  <si>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</si>
  <si>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</si>
  <si>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</si>
  <si>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</si>
  <si>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</si>
  <si>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</si>
  <si>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</si>
  <si>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</si>
  <si>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</si>
  <si>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</si>
  <si>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</si>
  <si>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</si>
  <si>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</si>
  <si>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</si>
  <si>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</si>
  <si>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</si>
  <si>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</si>
  <si>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</si>
  <si>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</si>
  <si>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</si>
  <si>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</si>
  <si>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</si>
  <si>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</si>
  <si>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</si>
  <si>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</si>
  <si>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</si>
  <si>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</si>
  <si>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</si>
  <si>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</si>
  <si>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</si>
  <si>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</si>
  <si>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</si>
  <si>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</si>
  <si>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</si>
  <si>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</si>
  <si>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</si>
  <si>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</si>
  <si>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</si>
  <si>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</si>
  <si>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</si>
  <si>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</si>
  <si>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</si>
  <si>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</si>
  <si>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</si>
  <si>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</si>
  <si>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</si>
  <si>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</si>
  <si>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</si>
  <si>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</si>
  <si>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</si>
  <si>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</si>
  <si>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</si>
  <si>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</si>
  <si>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</si>
  <si>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</si>
  <si>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</si>
  <si>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</si>
  <si>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</si>
  <si>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</si>
  <si>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</si>
  <si>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</si>
  <si>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</si>
  <si>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</si>
  <si>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</si>
  <si>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</si>
  <si>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</si>
  <si>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</si>
  <si>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</si>
  <si>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</si>
  <si>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</si>
  <si>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</si>
  <si>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</si>
  <si>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</si>
  <si>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</si>
  <si>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</si>
  <si>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</si>
  <si>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</si>
  <si>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</si>
  <si>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</si>
  <si>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</si>
  <si>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</si>
  <si>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</si>
  <si>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</si>
  <si>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</si>
  <si>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</si>
  <si>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</si>
  <si>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</si>
  <si>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</si>
  <si>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</si>
  <si>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</si>
  <si>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</si>
  <si>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</si>
  <si>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</si>
  <si>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</si>
  <si>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</si>
  <si>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</si>
  <si>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</si>
  <si>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</si>
  <si>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</si>
  <si>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</si>
  <si>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</si>
  <si>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</si>
  <si>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</si>
  <si>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</si>
  <si>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</si>
  <si>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</si>
  <si>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</si>
  <si>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</si>
  <si>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</si>
  <si>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</si>
  <si>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</si>
  <si>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</si>
  <si>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</si>
  <si>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</si>
  <si>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</si>
  <si>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</si>
  <si>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</si>
  <si>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</si>
  <si>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</si>
  <si>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</si>
  <si>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</si>
  <si>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</si>
  <si>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</si>
  <si>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</si>
  <si>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</si>
  <si>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</si>
  <si>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</si>
  <si>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</si>
  <si>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</si>
  <si>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</si>
  <si>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</si>
  <si>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</si>
  <si>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</si>
  <si>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</si>
  <si>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</si>
  <si>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</si>
  <si>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</si>
  <si>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</si>
  <si>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</si>
  <si>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</si>
  <si>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</si>
  <si>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</si>
  <si>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</si>
  <si>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</si>
  <si>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</si>
  <si>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</si>
  <si>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</si>
  <si>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</si>
  <si>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</si>
  <si>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</si>
  <si>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</si>
  <si>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</si>
  <si>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</si>
  <si>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</si>
  <si>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</si>
  <si>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</si>
  <si>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</si>
  <si>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</si>
  <si>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</si>
  <si>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</si>
  <si>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</si>
  <si>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</si>
  <si>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</si>
  <si>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</si>
  <si>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</si>
  <si>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</si>
  <si>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</si>
  <si>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</si>
  <si>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</si>
  <si>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</si>
  <si>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</si>
  <si>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</si>
  <si>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</si>
  <si>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</si>
  <si>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</si>
  <si>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</si>
  <si>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</si>
  <si>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</si>
  <si>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</si>
  <si>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</si>
  <si>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</si>
  <si>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</si>
  <si>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</si>
  <si>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</si>
  <si>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</si>
  <si>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</si>
  <si>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</si>
  <si>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</si>
  <si>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</si>
  <si>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</si>
  <si>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</si>
  <si>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</si>
  <si>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</si>
  <si>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</si>
  <si>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</si>
  <si>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</si>
  <si>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</si>
  <si>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</si>
  <si>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</si>
  <si>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</si>
  <si>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</si>
  <si>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</si>
  <si>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</si>
  <si>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</si>
  <si>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</si>
  <si>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</si>
  <si>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</si>
  <si>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</si>
  <si>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</si>
  <si>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</si>
  <si>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</si>
  <si>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</si>
  <si>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</si>
  <si>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</si>
  <si>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</si>
  <si>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</si>
  <si>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</si>
  <si>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</si>
  <si>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</si>
  <si>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</si>
  <si>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</si>
  <si>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</si>
  <si>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</si>
  <si>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</si>
  <si>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</si>
  <si>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</si>
  <si>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</si>
  <si>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</si>
  <si>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</si>
  <si>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</si>
  <si>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</si>
  <si>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</si>
  <si>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</si>
  <si>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</si>
  <si>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</si>
  <si>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</si>
  <si>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</si>
  <si>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</si>
  <si>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</si>
  <si>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</si>
  <si>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</si>
  <si>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</si>
  <si>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</si>
  <si>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</si>
  <si>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</si>
  <si>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</si>
  <si>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</si>
  <si>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</si>
  <si>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</si>
  <si>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</si>
  <si>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</si>
  <si>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</si>
  <si>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</si>
  <si>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</si>
  <si>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</si>
  <si>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</si>
  <si>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</si>
  <si>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</si>
  <si>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</si>
  <si>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</si>
  <si>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</si>
  <si>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</si>
  <si>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</si>
  <si>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</si>
  <si>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</si>
  <si>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</si>
  <si>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</si>
  <si>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</si>
  <si>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</si>
  <si>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</si>
  <si>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</si>
  <si>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</si>
  <si>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</si>
  <si>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</si>
  <si>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</si>
  <si>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</si>
  <si>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</si>
  <si>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</si>
  <si>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</si>
  <si>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</si>
  <si>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</si>
  <si>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</si>
  <si>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</si>
  <si>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</si>
  <si>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</si>
  <si>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</si>
  <si>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</si>
  <si>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</si>
  <si>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</si>
  <si>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</si>
  <si>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</si>
  <si>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</si>
  <si>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</si>
  <si>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</si>
  <si>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</si>
  <si>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</si>
  <si>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</si>
  <si>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</si>
  <si>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</si>
  <si>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</si>
  <si>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</si>
  <si>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</si>
  <si>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</si>
  <si>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</si>
  <si>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</si>
  <si>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</si>
  <si>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</si>
  <si>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</si>
  <si>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</si>
  <si>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</si>
  <si>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</si>
  <si>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</si>
  <si>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</si>
  <si>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</si>
  <si>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</si>
  <si>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</si>
  <si>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</si>
  <si>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</si>
  <si>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</si>
  <si>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</si>
  <si>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</si>
  <si>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</si>
  <si>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</si>
  <si>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</si>
  <si>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</si>
  <si>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</si>
  <si>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</si>
  <si>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</si>
  <si>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</si>
  <si>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</si>
  <si>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</si>
  <si>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</si>
  <si>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</si>
  <si>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</si>
  <si>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</si>
  <si>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</si>
  <si>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</si>
  <si>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</si>
  <si>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</si>
  <si>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</si>
  <si>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</si>
  <si>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</si>
  <si>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</si>
  <si>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</si>
  <si>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</si>
  <si>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</si>
  <si>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</si>
  <si>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</si>
  <si>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</si>
  <si>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</si>
  <si>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</si>
  <si>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</si>
  <si>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</si>
  <si>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</si>
  <si>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</si>
  <si>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</si>
  <si>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</si>
  <si>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</si>
  <si>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</si>
  <si>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</si>
  <si>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</si>
  <si>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</si>
  <si>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</si>
  <si>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</si>
  <si>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</si>
  <si>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</si>
  <si>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</si>
  <si>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</si>
  <si>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</si>
  <si>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</si>
  <si>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</si>
  <si>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</si>
  <si>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</si>
  <si>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</si>
  <si>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</si>
  <si>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</si>
  <si>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</si>
  <si>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</si>
  <si>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</si>
  <si>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</si>
  <si>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</si>
  <si>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</si>
  <si>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</si>
  <si>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</si>
  <si>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</si>
  <si>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</si>
  <si>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</si>
  <si>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</si>
  <si>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</si>
  <si>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</si>
  <si>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</si>
  <si>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</si>
  <si>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</si>
  <si>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</si>
  <si>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</si>
  <si>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</si>
  <si>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</si>
  <si>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</si>
  <si>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</si>
  <si>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</si>
  <si>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</si>
  <si>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</si>
  <si>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</si>
  <si>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</si>
  <si>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</si>
  <si>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</si>
  <si>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</si>
  <si>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</si>
  <si>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</si>
  <si>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</si>
  <si>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</si>
  <si>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</si>
  <si>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</si>
  <si>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</si>
  <si>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</si>
  <si>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</si>
  <si>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</si>
  <si>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</si>
  <si>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</si>
  <si>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</si>
  <si>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</si>
  <si>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</si>
  <si>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</si>
  <si>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</si>
  <si>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</si>
  <si>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</si>
  <si>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</si>
  <si>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</si>
  <si>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</si>
  <si>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</si>
  <si>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</si>
  <si>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</si>
  <si>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</si>
  <si>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</si>
  <si>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</si>
  <si>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</si>
  <si>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</si>
  <si>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</si>
  <si>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</si>
  <si>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</si>
  <si>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</si>
  <si>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</si>
  <si>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</si>
  <si>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</si>
  <si>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</si>
  <si>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</si>
  <si>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</si>
  <si>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</si>
  <si>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</si>
  <si>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</si>
  <si>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</si>
  <si>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</si>
  <si>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</si>
  <si>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</si>
  <si>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</si>
  <si>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</si>
  <si>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</si>
  <si>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</si>
  <si>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</si>
  <si>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</si>
  <si>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</si>
  <si>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</si>
  <si>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</si>
  <si>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</si>
  <si>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</si>
  <si>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</si>
  <si>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</si>
  <si>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</si>
  <si>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</si>
  <si>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</si>
  <si>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</si>
  <si>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</si>
  <si>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</si>
  <si>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</si>
  <si>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</si>
  <si>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</si>
  <si>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</si>
  <si>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</si>
  <si>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</si>
  <si>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</si>
  <si>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</si>
  <si>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</si>
  <si>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</si>
  <si>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</si>
  <si>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</si>
  <si>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</si>
  <si>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</si>
  <si>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</si>
  <si>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</si>
  <si>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</si>
  <si>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</si>
  <si>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</si>
  <si>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</si>
  <si>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</si>
  <si>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</si>
  <si>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</si>
  <si>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</si>
  <si>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</si>
  <si>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</si>
  <si>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</si>
  <si>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</si>
  <si>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</si>
  <si>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</si>
  <si>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</si>
  <si>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</si>
  <si>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</si>
  <si>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</si>
  <si>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</si>
  <si>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</si>
  <si>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</si>
  <si>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</si>
  <si>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</si>
  <si>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</si>
  <si>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</si>
  <si>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</si>
  <si>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</si>
  <si>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</si>
  <si>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</si>
  <si>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</si>
  <si>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</si>
  <si>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</si>
  <si>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</si>
  <si>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</si>
  <si>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</si>
  <si>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</si>
  <si>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</si>
  <si>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</si>
  <si>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</si>
  <si>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</si>
  <si>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</si>
  <si>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</si>
  <si>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</si>
  <si>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</si>
  <si>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</si>
  <si>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</si>
  <si>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</si>
  <si>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</si>
  <si>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</si>
  <si>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</si>
  <si>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</si>
  <si>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</si>
  <si>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</si>
  <si>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</si>
  <si>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</si>
  <si>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</si>
  <si>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</si>
  <si>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</si>
  <si>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</si>
  <si>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</si>
  <si>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</si>
  <si>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</si>
  <si>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</si>
  <si>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</si>
  <si>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</si>
  <si>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</si>
  <si>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</si>
  <si>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</si>
  <si>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</si>
  <si>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</si>
  <si>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</si>
  <si>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</si>
  <si>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</si>
  <si>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</si>
  <si>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</si>
  <si>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</si>
  <si>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</si>
  <si>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</si>
  <si>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</si>
  <si>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</si>
  <si>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</si>
  <si>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</si>
  <si>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</si>
  <si>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</si>
  <si>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</si>
  <si>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</si>
  <si>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</si>
  <si>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</si>
  <si>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</si>
  <si>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</si>
  <si>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</si>
  <si>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</si>
  <si>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</si>
  <si>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</si>
  <si>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</si>
  <si>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</si>
  <si>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</si>
  <si>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</si>
  <si>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</si>
  <si>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</si>
  <si>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</si>
  <si>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</si>
  <si>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</si>
  <si>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</si>
  <si>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</si>
  <si>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</si>
  <si>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</si>
  <si>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</si>
  <si>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</si>
  <si>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</si>
  <si>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</si>
  <si>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</si>
  <si>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</si>
  <si>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</si>
  <si>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</si>
  <si>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</si>
  <si>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</si>
  <si>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</si>
  <si>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</si>
  <si>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</si>
  <si>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</si>
  <si>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</si>
  <si>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</si>
  <si>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</si>
  <si>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</si>
  <si>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</si>
  <si>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</si>
  <si>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</si>
  <si>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</si>
  <si>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</si>
  <si>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</si>
  <si>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</si>
  <si>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</si>
  <si>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</si>
  <si>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</si>
  <si>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</si>
  <si>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</si>
  <si>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</si>
  <si>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</si>
  <si>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</si>
  <si>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</si>
  <si>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</si>
  <si>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</si>
  <si>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</si>
  <si>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</si>
  <si>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</si>
  <si>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</si>
  <si>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</si>
  <si>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</si>
  <si>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</si>
  <si>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</si>
  <si>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</si>
  <si>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</si>
  <si>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</si>
  <si>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</si>
  <si>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</si>
  <si>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</si>
  <si>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</si>
  <si>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</si>
  <si>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</si>
  <si>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</si>
  <si>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</si>
  <si>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</si>
  <si>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</si>
  <si>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</si>
  <si>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</si>
  <si>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</si>
  <si>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</si>
  <si>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</si>
  <si>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</si>
  <si>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</si>
  <si>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</si>
  <si>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</si>
  <si>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</si>
  <si>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</si>
  <si>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</si>
  <si>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</si>
  <si>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</si>
  <si>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</si>
  <si>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</si>
  <si>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</si>
  <si>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</si>
  <si>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</si>
  <si>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</si>
  <si>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</si>
  <si>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</si>
  <si>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</si>
  <si>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</si>
  <si>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</si>
  <si>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</si>
  <si>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</si>
  <si>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</si>
  <si>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</si>
  <si>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</si>
  <si>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</si>
  <si>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</si>
  <si>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</si>
  <si>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</si>
  <si>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</si>
  <si>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</si>
  <si>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</si>
  <si>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</si>
  <si>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</si>
  <si>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</si>
  <si>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</si>
  <si>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</si>
  <si>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</si>
  <si>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</si>
  <si>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</si>
  <si>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</si>
  <si>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</si>
  <si>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</si>
  <si>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</si>
  <si>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</si>
  <si>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</si>
  <si>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</si>
  <si>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</si>
  <si>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</si>
  <si>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</si>
  <si>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</si>
  <si>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</si>
  <si>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</si>
  <si>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</si>
  <si>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</si>
  <si>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</si>
  <si>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</si>
  <si>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</si>
  <si>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</si>
  <si>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</si>
  <si>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</si>
  <si>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</si>
  <si>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</si>
  <si>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</si>
  <si>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</si>
  <si>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</si>
  <si>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</si>
  <si>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</si>
  <si>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</si>
  <si>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</si>
  <si>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</si>
  <si>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</si>
  <si>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</si>
  <si>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</si>
  <si>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</si>
  <si>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</si>
  <si>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</si>
  <si>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</si>
  <si>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</si>
  <si>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</si>
  <si>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</si>
  <si>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</si>
  <si>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</si>
  <si>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</si>
  <si>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</si>
  <si>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</si>
  <si>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</si>
  <si>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</si>
  <si>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</si>
  <si>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</si>
  <si>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</si>
  <si>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</si>
  <si>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</si>
  <si>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</si>
  <si>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</si>
  <si>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</si>
  <si>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</si>
  <si>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</si>
  <si>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</si>
  <si>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</si>
  <si>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</si>
  <si>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</si>
  <si>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</si>
  <si>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</si>
  <si>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</si>
  <si>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</si>
  <si>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</si>
  <si>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</si>
  <si>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</si>
  <si>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</si>
  <si>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</si>
  <si>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</si>
  <si>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</si>
  <si>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</si>
  <si>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</si>
  <si>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</si>
  <si>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</si>
  <si>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</si>
  <si>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</si>
  <si>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</si>
  <si>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</si>
  <si>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</si>
  <si>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</si>
  <si>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</si>
  <si>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</si>
  <si>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</si>
  <si>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</si>
  <si>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</si>
  <si>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</si>
  <si>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</si>
  <si>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</si>
  <si>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</si>
  <si>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</si>
  <si>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</si>
  <si>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</si>
  <si>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</si>
  <si>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</si>
  <si>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</si>
  <si>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</si>
  <si>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</si>
  <si>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</si>
  <si>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</si>
  <si>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</si>
  <si>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</si>
  <si>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</si>
  <si>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</si>
  <si>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</si>
  <si>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</si>
  <si>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</si>
  <si>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</si>
  <si>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</si>
  <si>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</si>
  <si>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</si>
  <si>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</si>
  <si>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</si>
  <si>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</si>
  <si>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</si>
  <si>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</si>
  <si>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</si>
  <si>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</si>
  <si>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</si>
  <si>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</si>
  <si>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</si>
  <si>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</si>
  <si>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</si>
  <si>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</si>
  <si>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</si>
  <si>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</si>
  <si>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</si>
  <si>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</si>
  <si>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</si>
  <si>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</si>
  <si>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</si>
  <si>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</si>
  <si>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</si>
  <si>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</si>
  <si>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</si>
  <si>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</si>
  <si>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</si>
  <si>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</si>
  <si>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</si>
  <si>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</si>
  <si>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</si>
  <si>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</si>
  <si>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</si>
  <si>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</si>
  <si>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</si>
  <si>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</si>
  <si>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</si>
  <si>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</si>
  <si>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</si>
  <si>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</si>
  <si>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</si>
  <si>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</si>
  <si>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</si>
  <si>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</si>
  <si>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</si>
  <si>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</si>
  <si>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</si>
  <si>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</si>
  <si>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</si>
  <si>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</si>
  <si>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</si>
  <si>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</si>
  <si>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</si>
  <si>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</si>
  <si>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</si>
  <si>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</si>
  <si>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</si>
  <si>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</si>
  <si>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</si>
  <si>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</si>
  <si>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</si>
  <si>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</si>
  <si>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</si>
  <si>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</si>
  <si>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</si>
  <si>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</si>
  <si>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</si>
  <si>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</si>
  <si>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</si>
  <si>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</si>
  <si>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</si>
  <si>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</si>
  <si>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</si>
  <si>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</si>
  <si>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</si>
  <si>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</si>
  <si>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</si>
  <si>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</si>
  <si>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</si>
  <si>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</si>
  <si>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</si>
  <si>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</si>
  <si>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</si>
  <si>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</si>
  <si>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</si>
  <si>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</si>
  <si>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</si>
  <si>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</si>
  <si>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</si>
  <si>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</si>
  <si>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</si>
  <si>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</si>
  <si>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</si>
  <si>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</si>
  <si>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</si>
  <si>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</si>
  <si>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</si>
  <si>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</si>
  <si>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</si>
  <si>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</si>
  <si>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</si>
  <si>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</si>
  <si>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</si>
  <si>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</si>
  <si>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</si>
  <si>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</si>
  <si>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</si>
  <si>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</si>
  <si>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</si>
  <si>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</si>
  <si>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</si>
  <si>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</si>
  <si>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</si>
  <si>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</si>
  <si>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</si>
  <si>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</si>
  <si>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</si>
  <si>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</si>
  <si>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</si>
  <si>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</si>
  <si>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</si>
  <si>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</si>
  <si>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</si>
  <si>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</si>
  <si>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</si>
  <si>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</si>
  <si>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</si>
  <si>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</si>
  <si>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</si>
  <si>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</si>
  <si>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</si>
  <si>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</si>
  <si>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</si>
  <si>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</si>
  <si>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</si>
  <si>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</si>
  <si>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</si>
  <si>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</si>
  <si>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</si>
  <si>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</si>
  <si>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</si>
  <si>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</si>
  <si>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</si>
  <si>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</si>
  <si>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</si>
  <si>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</si>
  <si>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</si>
  <si>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</si>
  <si>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</si>
  <si>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</si>
  <si>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</si>
  <si>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</si>
  <si>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</si>
  <si>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</si>
  <si>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</si>
  <si>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</si>
  <si>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</si>
  <si>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</si>
  <si>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</si>
  <si>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</si>
  <si>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</si>
  <si>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</si>
  <si>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</si>
  <si>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</si>
  <si>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</si>
  <si>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</si>
  <si>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</si>
  <si>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</si>
  <si>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</si>
  <si>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</si>
  <si>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</si>
  <si>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</si>
  <si>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</si>
  <si>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</si>
  <si>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</si>
  <si>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</si>
  <si>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</si>
  <si>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</si>
  <si>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</si>
  <si>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</si>
  <si>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</si>
  <si>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</si>
  <si>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</si>
  <si>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</si>
  <si>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</si>
  <si>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</si>
  <si>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</si>
  <si>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</si>
  <si>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</si>
  <si>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</si>
  <si>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</si>
  <si>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</si>
  <si>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</si>
  <si>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</si>
  <si>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</si>
  <si>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</si>
  <si>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</si>
  <si>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</si>
  <si>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</si>
  <si>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</si>
  <si>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</si>
  <si>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</si>
  <si>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</si>
  <si>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</si>
  <si>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</si>
  <si>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</si>
  <si>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</si>
  <si>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</si>
  <si>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</si>
  <si>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</si>
  <si>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</si>
  <si>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</si>
  <si>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</si>
  <si>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</si>
  <si>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</si>
  <si>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</si>
  <si>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</si>
  <si>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</si>
  <si>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</si>
  <si>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</si>
  <si>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</si>
  <si>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</si>
  <si>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</si>
  <si>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</si>
  <si>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</si>
  <si>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</si>
  <si>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</si>
  <si>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</si>
  <si>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</si>
  <si>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</si>
  <si>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</si>
  <si>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</si>
  <si>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</si>
  <si>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</si>
  <si>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</si>
  <si>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</si>
  <si>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</si>
  <si>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</si>
  <si>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</si>
  <si>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</si>
  <si>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</si>
  <si>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</si>
  <si>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</si>
  <si>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</si>
  <si>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</si>
  <si>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</si>
  <si>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</si>
  <si>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</si>
  <si>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</si>
  <si>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</si>
  <si>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</si>
  <si>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</si>
  <si>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</si>
  <si>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</si>
  <si>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</si>
  <si>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</si>
  <si>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</si>
  <si>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</si>
  <si>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</si>
  <si>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</si>
  <si>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</si>
  <si>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</si>
  <si>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</si>
  <si>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</si>
  <si>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</si>
  <si>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</si>
  <si>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</si>
  <si>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</si>
  <si>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</si>
  <si>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</si>
  <si>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</si>
  <si>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</si>
  <si>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</si>
  <si>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</si>
  <si>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</si>
  <si>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</si>
  <si>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</si>
  <si>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</si>
  <si>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</si>
  <si>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</si>
  <si>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</si>
  <si>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</si>
  <si>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</si>
  <si>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</si>
  <si>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</si>
  <si>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</si>
  <si>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</si>
  <si>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</si>
  <si>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</si>
  <si>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</si>
  <si>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</si>
  <si>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</si>
  <si>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</si>
  <si>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</si>
  <si>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</si>
  <si>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</si>
  <si>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</si>
  <si>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</si>
  <si>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</si>
  <si>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</si>
  <si>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</si>
  <si>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</si>
  <si>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</si>
  <si>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</si>
  <si>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</si>
  <si>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</si>
  <si>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</si>
  <si>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</si>
  <si>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</si>
  <si>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</si>
  <si>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</si>
  <si>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</si>
  <si>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</si>
  <si>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</si>
  <si>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</si>
  <si>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</si>
  <si>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</si>
  <si>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</si>
  <si>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</si>
  <si>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</si>
  <si>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</si>
  <si>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</si>
  <si>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</si>
  <si>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</si>
  <si>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</si>
  <si>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</si>
  <si>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</si>
  <si>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</si>
  <si>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</si>
  <si>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</si>
  <si>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</si>
  <si>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</si>
  <si>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</si>
  <si>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</si>
  <si>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</si>
  <si>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</si>
  <si>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</si>
  <si>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</si>
  <si>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</si>
  <si>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</si>
  <si>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</si>
  <si>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</si>
  <si>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</si>
  <si>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</si>
  <si>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</si>
  <si>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</si>
  <si>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</si>
  <si>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</si>
  <si>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</si>
  <si>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</si>
  <si>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</si>
  <si>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</si>
  <si>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</si>
  <si>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</si>
  <si>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</si>
  <si>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</si>
  <si>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</si>
  <si>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</si>
  <si>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</si>
  <si>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</si>
  <si>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</si>
  <si>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</si>
  <si>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</si>
  <si>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</si>
  <si>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</si>
  <si>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</si>
  <si>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</si>
  <si>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</si>
  <si>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</si>
  <si>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</si>
  <si>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</si>
  <si>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</si>
  <si>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</si>
  <si>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</si>
  <si>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</si>
  <si>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</si>
  <si>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</si>
  <si>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</si>
  <si>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</si>
  <si>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</si>
  <si>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</si>
  <si>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</si>
  <si>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</si>
  <si>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</si>
  <si>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</si>
  <si>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</si>
  <si>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</si>
  <si>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</si>
  <si>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</si>
  <si>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</si>
  <si>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</si>
  <si>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</si>
  <si>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</si>
  <si>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</si>
  <si>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</si>
  <si>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</si>
  <si>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</si>
  <si>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</si>
  <si>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</si>
  <si>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</si>
  <si>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</si>
  <si>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</si>
  <si>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</si>
  <si>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</si>
  <si>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</si>
  <si>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</si>
  <si>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</si>
  <si>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</si>
  <si>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</si>
  <si>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</si>
  <si>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</si>
  <si>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</si>
  <si>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</si>
  <si>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</si>
  <si>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</si>
  <si>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</si>
  <si>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</si>
  <si>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</si>
  <si>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</si>
  <si>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</si>
  <si>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</si>
  <si>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</si>
  <si>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</si>
  <si>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</si>
  <si>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</si>
  <si>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</si>
  <si>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</si>
  <si>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</si>
  <si>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</si>
  <si>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</si>
  <si>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</si>
  <si>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</si>
  <si>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</si>
  <si>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</si>
  <si>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</si>
  <si>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</si>
  <si>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</si>
  <si>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</si>
  <si>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</si>
  <si>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</si>
  <si>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</si>
  <si>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</si>
  <si>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</si>
  <si>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</si>
  <si>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</si>
  <si>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</si>
  <si>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</si>
  <si>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</si>
  <si>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</si>
  <si>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</si>
  <si>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</si>
  <si>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</si>
  <si>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</si>
  <si>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</si>
  <si>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</si>
  <si>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</si>
  <si>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</si>
  <si>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</si>
  <si>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</si>
  <si>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</si>
  <si>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</si>
  <si>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</si>
  <si>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</si>
  <si>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</si>
  <si>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</si>
  <si>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</si>
  <si>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</si>
  <si>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</si>
  <si>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</si>
  <si>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</si>
  <si>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</si>
  <si>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</si>
  <si>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</si>
  <si>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</si>
  <si>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</si>
  <si>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</si>
  <si>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</si>
  <si>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</si>
  <si>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</si>
  <si>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</si>
  <si>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</si>
  <si>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</si>
  <si>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</si>
  <si>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</si>
  <si>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</si>
  <si>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</si>
  <si>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</si>
  <si>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</si>
  <si>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</si>
  <si>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</si>
  <si>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</si>
  <si>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</si>
  <si>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</si>
  <si>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</si>
  <si>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</si>
  <si>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</si>
  <si>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</si>
  <si>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</si>
  <si>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</si>
  <si>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</si>
  <si>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</si>
  <si>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</si>
  <si>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</si>
  <si>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</si>
  <si>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</si>
  <si>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</si>
  <si>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</si>
  <si>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</si>
  <si>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</si>
  <si>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</si>
  <si>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</si>
  <si>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</si>
  <si>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</si>
  <si>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</si>
  <si>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</si>
  <si>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</si>
  <si>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</si>
  <si>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</si>
  <si>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</si>
  <si>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</si>
  <si>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</si>
  <si>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</si>
  <si>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</si>
  <si>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</si>
  <si>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</si>
  <si>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</si>
  <si>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</si>
  <si>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</si>
  <si>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</si>
  <si>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</si>
  <si>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</si>
  <si>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</si>
  <si>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</si>
  <si>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</si>
  <si>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</si>
  <si>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</si>
  <si>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</si>
  <si>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</si>
  <si>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</si>
  <si>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</si>
  <si>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</si>
  <si>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</si>
  <si>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</si>
  <si>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</si>
  <si>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</si>
  <si>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</si>
  <si>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</si>
  <si>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</si>
  <si>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</si>
  <si>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</si>
  <si>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</si>
  <si>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</si>
  <si>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</si>
  <si>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</si>
  <si>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</si>
  <si>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</si>
  <si>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</si>
  <si>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</si>
  <si>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</si>
  <si>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</si>
  <si>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</si>
  <si>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</si>
  <si>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</si>
  <si>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</si>
  <si>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</si>
  <si>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</si>
  <si>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</si>
  <si>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</si>
  <si>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</si>
  <si>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</si>
  <si>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</si>
  <si>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</si>
  <si>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</si>
  <si>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</si>
  <si>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</si>
  <si>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</si>
  <si>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</si>
  <si>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</si>
  <si>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</si>
  <si>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</si>
  <si>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</si>
  <si>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</si>
  <si>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</si>
  <si>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</si>
  <si>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</si>
  <si>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</si>
  <si>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</si>
  <si>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</si>
  <si>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</si>
  <si>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</si>
  <si>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</si>
  <si>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</si>
  <si>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</si>
  <si>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</si>
  <si>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</si>
  <si>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</si>
  <si>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</si>
  <si>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</si>
  <si>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</si>
  <si>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</si>
  <si>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</si>
  <si>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</si>
  <si>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</si>
  <si>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</si>
  <si>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</si>
  <si>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</si>
  <si>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</si>
  <si>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</si>
  <si>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</si>
  <si>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</si>
  <si>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</si>
  <si>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</si>
  <si>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</si>
  <si>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</si>
  <si>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</si>
  <si>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</si>
  <si>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</si>
  <si>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</si>
  <si>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</si>
  <si>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</si>
  <si>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</si>
  <si>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</si>
  <si>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</si>
  <si>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</si>
  <si>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</si>
  <si>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</si>
  <si>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</si>
  <si>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</si>
  <si>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</si>
  <si>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</si>
  <si>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</si>
  <si>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</si>
  <si>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</si>
  <si>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</si>
  <si>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</si>
  <si>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</si>
  <si>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</si>
  <si>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</si>
  <si>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</si>
  <si>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</si>
  <si>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</si>
  <si>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</si>
  <si>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</si>
  <si>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</si>
  <si>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</si>
  <si>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</si>
  <si>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</si>
  <si>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</si>
  <si>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</si>
  <si>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</si>
  <si>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</si>
  <si>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</si>
  <si>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</si>
  <si>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</si>
  <si>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</si>
  <si>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</si>
  <si>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</si>
  <si>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</si>
  <si>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</si>
  <si>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</si>
  <si>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</si>
  <si>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</si>
  <si>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</si>
  <si>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</si>
  <si>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</si>
  <si>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</si>
  <si>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</si>
  <si>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</si>
  <si>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</si>
  <si>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</si>
  <si>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</si>
  <si>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</si>
  <si>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</si>
  <si>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</si>
  <si>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</si>
  <si>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</si>
  <si>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</si>
  <si>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</si>
  <si>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</si>
  <si>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</si>
  <si>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</si>
  <si>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</si>
  <si>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</si>
  <si>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</si>
  <si>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</si>
  <si>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</si>
  <si>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</si>
  <si>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</si>
  <si>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</si>
  <si>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</si>
  <si>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</si>
  <si>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</si>
  <si>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</si>
  <si>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</si>
  <si>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</si>
  <si>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</si>
  <si>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</si>
  <si>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</si>
  <si>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</si>
  <si>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</si>
  <si>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</si>
  <si>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</si>
  <si>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</si>
  <si>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</si>
  <si>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</si>
  <si>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</si>
  <si>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</si>
  <si>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</si>
  <si>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</si>
  <si>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</si>
  <si>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</si>
  <si>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</si>
  <si>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</si>
  <si>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</si>
  <si>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</si>
  <si>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</si>
  <si>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</si>
  <si>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</si>
  <si>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</si>
  <si>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</si>
  <si>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</si>
  <si>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</si>
  <si>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</si>
  <si>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</si>
  <si>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</si>
  <si>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</si>
  <si>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</si>
  <si>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</si>
  <si>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</si>
  <si>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</si>
  <si>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</si>
  <si>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</si>
  <si>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</si>
  <si>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</si>
  <si>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</si>
  <si>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</si>
  <si>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</si>
  <si>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</si>
  <si>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</si>
  <si>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</si>
  <si>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</si>
  <si>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</si>
  <si>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</si>
  <si>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</si>
  <si>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</si>
  <si>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</si>
  <si>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</si>
  <si>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</si>
  <si>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</si>
  <si>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</si>
  <si>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</si>
  <si>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</si>
  <si>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</si>
  <si>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</si>
  <si>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</si>
  <si>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</si>
  <si>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</si>
  <si>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</si>
  <si>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</si>
  <si>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</si>
  <si>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</si>
  <si>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</si>
  <si>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</si>
  <si>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</si>
  <si>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</si>
  <si>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</si>
  <si>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</si>
  <si>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</si>
  <si>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</si>
  <si>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</si>
  <si>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</si>
  <si>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</si>
  <si>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</si>
  <si>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</si>
  <si>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</si>
  <si>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</si>
  <si>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</si>
  <si>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</si>
  <si>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</si>
  <si>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</si>
  <si>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</si>
  <si>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</si>
  <si>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</si>
  <si>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</si>
  <si>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</si>
  <si>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</si>
  <si>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</si>
  <si>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</si>
  <si>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</si>
  <si>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</si>
  <si>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</si>
  <si>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</si>
  <si>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</si>
  <si>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</si>
  <si>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</si>
  <si>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</si>
  <si>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</si>
  <si>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</si>
  <si>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</si>
  <si>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</si>
  <si>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</si>
  <si>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</si>
  <si>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</si>
  <si>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</si>
  <si>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</si>
  <si>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</si>
  <si>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</si>
  <si>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</si>
  <si>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</si>
  <si>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</si>
  <si>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</si>
  <si>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</si>
  <si>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</si>
  <si>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</si>
  <si>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</si>
  <si>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</si>
  <si>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</si>
  <si>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</si>
  <si>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</si>
  <si>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</si>
  <si>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</si>
  <si>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</si>
  <si>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</si>
  <si>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</si>
  <si>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</si>
  <si>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</si>
  <si>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</si>
  <si>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</si>
  <si>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</si>
  <si>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</si>
  <si>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</si>
  <si>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</si>
  <si>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</si>
  <si>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</si>
  <si>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</si>
  <si>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</si>
  <si>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</si>
  <si>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</si>
  <si>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</si>
  <si>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</si>
  <si>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</si>
  <si>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</si>
  <si>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</si>
  <si>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</si>
  <si>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</si>
  <si>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</si>
  <si>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</si>
  <si>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</si>
  <si>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</si>
  <si>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</si>
  <si>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</si>
  <si>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</si>
  <si>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</si>
  <si>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</si>
  <si>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</si>
  <si>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</si>
  <si>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</si>
  <si>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</si>
  <si>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</si>
  <si>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</si>
  <si>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</si>
  <si>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</si>
  <si>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</si>
  <si>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</si>
  <si>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</si>
  <si>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</si>
  <si>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</si>
  <si>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</si>
  <si>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</si>
  <si>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</si>
  <si>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</si>
  <si>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</si>
  <si>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</si>
  <si>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</si>
  <si>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</si>
  <si>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</si>
  <si>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</si>
  <si>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</si>
  <si>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</si>
  <si>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</si>
  <si>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</si>
  <si>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</si>
  <si>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</si>
  <si>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</si>
  <si>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</si>
  <si>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</si>
  <si>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</si>
  <si>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</si>
  <si>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</si>
  <si>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</si>
  <si>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</si>
  <si>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</si>
  <si>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</si>
  <si>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</si>
  <si>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</si>
  <si>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</si>
  <si>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</si>
  <si>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</si>
  <si>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</si>
  <si>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</si>
  <si>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</si>
  <si>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</si>
  <si>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</si>
  <si>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</si>
  <si>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</si>
  <si>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</si>
  <si>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</si>
  <si>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</si>
  <si>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</si>
  <si>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</si>
  <si>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</si>
  <si>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</si>
  <si>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</si>
  <si>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</si>
  <si>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</si>
  <si>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</si>
  <si>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</si>
  <si>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</si>
  <si>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</si>
  <si>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</si>
  <si>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</si>
  <si>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</si>
  <si>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</si>
  <si>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</si>
  <si>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</si>
  <si>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</si>
  <si>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</si>
  <si>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</si>
  <si>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</si>
  <si>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</si>
  <si>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</si>
  <si>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</si>
  <si>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</si>
  <si>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</si>
  <si>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</si>
  <si>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</si>
  <si>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</si>
  <si>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</si>
  <si>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</si>
  <si>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</si>
  <si>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</si>
  <si>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</si>
  <si>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</si>
  <si>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</si>
  <si>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</si>
  <si>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</si>
  <si>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</si>
  <si>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</si>
  <si>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</si>
  <si>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</si>
  <si>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</si>
  <si>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</si>
  <si>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</si>
  <si>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</si>
  <si>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</si>
  <si>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</si>
  <si>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</si>
  <si>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</si>
  <si>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</si>
  <si>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</si>
  <si>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</si>
  <si>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</si>
  <si>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</si>
  <si>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</si>
  <si>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</si>
  <si>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</si>
  <si>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</si>
  <si>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</si>
  <si>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</si>
  <si>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</si>
  <si>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</si>
  <si>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</si>
  <si>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</si>
  <si>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</si>
  <si>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</si>
  <si>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</si>
  <si>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</si>
  <si>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</si>
  <si>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</si>
  <si>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</si>
  <si>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</si>
  <si>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</si>
  <si>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</si>
  <si>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</si>
  <si>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</si>
  <si>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</si>
  <si>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</si>
  <si>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</si>
  <si>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</si>
  <si>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</si>
  <si>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</si>
  <si>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</si>
  <si>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</si>
  <si>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</si>
  <si>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</si>
  <si>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</si>
  <si>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</si>
  <si>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</si>
  <si>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</si>
  <si>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</si>
  <si>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</si>
  <si>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</si>
  <si>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</si>
  <si>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</si>
  <si>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</si>
  <si>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</si>
  <si>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</si>
  <si>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</si>
  <si>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</si>
  <si>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</si>
  <si>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</si>
  <si>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</si>
  <si>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</si>
  <si>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</si>
  <si>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</si>
  <si>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</si>
  <si>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</si>
  <si>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</si>
  <si>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</si>
  <si>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</si>
  <si>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</si>
  <si>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</si>
  <si>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</si>
  <si>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</si>
  <si>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</si>
  <si>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</si>
  <si>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</si>
  <si>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</si>
  <si>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</si>
  <si>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</si>
  <si>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</si>
  <si>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</si>
  <si>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</si>
  <si>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</si>
  <si>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</si>
  <si>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</si>
  <si>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</si>
  <si>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</si>
  <si>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</si>
  <si>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</si>
  <si>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</si>
  <si>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</si>
  <si>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</si>
  <si>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</si>
  <si>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</si>
  <si>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</si>
  <si>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</si>
  <si>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</si>
  <si>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</si>
  <si>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</si>
  <si>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</si>
  <si>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</si>
  <si>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</si>
  <si>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</si>
  <si>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</si>
  <si>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</si>
  <si>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</si>
  <si>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</si>
  <si>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</si>
  <si>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</si>
  <si>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</si>
  <si>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</si>
  <si>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</si>
  <si>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</si>
  <si>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</si>
  <si>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</si>
  <si>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</si>
  <si>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</si>
  <si>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</si>
  <si>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</si>
  <si>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</si>
  <si>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</si>
  <si>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</si>
  <si>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</si>
  <si>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</si>
  <si>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</si>
  <si>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</si>
  <si>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</si>
  <si>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</si>
  <si>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</si>
  <si>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</si>
  <si>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</si>
  <si>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</si>
  <si>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</si>
  <si>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</si>
  <si>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</si>
  <si>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</si>
  <si>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</si>
  <si>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</si>
  <si>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</si>
  <si>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</si>
  <si>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</si>
  <si>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</si>
  <si>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</si>
  <si>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</si>
  <si>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</si>
  <si>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</si>
  <si>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</si>
  <si>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</si>
  <si>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</si>
  <si>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</si>
  <si>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</si>
  <si>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</si>
  <si>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</si>
  <si>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</si>
  <si>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</si>
  <si>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</si>
  <si>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</si>
  <si>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</si>
  <si>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</si>
  <si>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</si>
  <si>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</si>
  <si>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</si>
  <si>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</si>
  <si>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</si>
  <si>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</si>
  <si>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</si>
  <si>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</si>
  <si>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</si>
  <si>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</si>
  <si>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</si>
  <si>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</si>
  <si>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</si>
  <si>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</si>
  <si>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</si>
  <si>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</si>
  <si>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</si>
  <si>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</si>
  <si>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</si>
  <si>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</si>
  <si>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</si>
  <si>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</si>
  <si>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</si>
  <si>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</si>
  <si>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</si>
  <si>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</si>
  <si>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</si>
  <si>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</si>
  <si>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</si>
  <si>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</si>
  <si>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</si>
  <si>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</si>
  <si>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</si>
  <si>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</si>
  <si>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</si>
  <si>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</si>
  <si>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</si>
  <si>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</si>
  <si>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</si>
  <si>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</si>
  <si>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</si>
  <si>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</si>
  <si>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</si>
  <si>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</si>
  <si>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</si>
  <si>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</si>
  <si>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</si>
  <si>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</si>
  <si>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</si>
  <si>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</si>
  <si>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</si>
  <si>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</si>
  <si>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</si>
  <si>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</si>
  <si>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</si>
  <si>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</si>
  <si>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</si>
  <si>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</si>
  <si>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</si>
  <si>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</si>
  <si>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</si>
  <si>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</si>
  <si>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</si>
  <si>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</si>
  <si>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</si>
  <si>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</si>
  <si>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</si>
  <si>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</si>
  <si>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</si>
  <si>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</si>
  <si>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</si>
  <si>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</si>
  <si>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</si>
  <si>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</si>
  <si>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</si>
  <si>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</si>
  <si>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</si>
  <si>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</si>
  <si>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</si>
  <si>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</si>
  <si>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</si>
  <si>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</si>
  <si>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</si>
  <si>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</si>
  <si>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</si>
  <si>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</si>
  <si>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</si>
  <si>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</si>
  <si>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</si>
  <si>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</si>
  <si>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</si>
  <si>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</si>
  <si>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</si>
  <si>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</si>
  <si>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</si>
  <si>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</si>
  <si>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</si>
  <si>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</si>
  <si>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</si>
  <si>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</si>
  <si>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</si>
  <si>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</si>
  <si>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</si>
  <si>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</si>
  <si>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</si>
  <si>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</si>
  <si>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</si>
  <si>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</si>
  <si>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</si>
  <si>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</si>
  <si>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</si>
  <si>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</si>
  <si>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</si>
  <si>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</si>
  <si>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</si>
  <si>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</si>
  <si>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</si>
  <si>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</si>
  <si>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</si>
  <si>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</si>
  <si>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</si>
  <si>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</si>
  <si>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</si>
  <si>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</si>
  <si>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</si>
  <si>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</si>
  <si>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</si>
  <si>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</si>
  <si>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</si>
  <si>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</si>
  <si>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</si>
  <si>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</si>
  <si>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</si>
  <si>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</si>
  <si>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</si>
  <si>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</si>
  <si>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</si>
  <si>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</si>
  <si>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</si>
  <si>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</si>
  <si>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</si>
  <si>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</si>
  <si>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</si>
  <si>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</si>
  <si>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</si>
  <si>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</si>
  <si>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</si>
  <si>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</si>
  <si>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</si>
  <si>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</si>
  <si>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</si>
  <si>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</si>
  <si>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</si>
  <si>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</si>
  <si>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</si>
  <si>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</si>
  <si>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</si>
  <si>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</si>
  <si>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</si>
  <si>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</si>
  <si>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</si>
  <si>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</si>
  <si>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</si>
  <si>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</si>
  <si>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</si>
  <si>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</si>
  <si>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</si>
  <si>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</si>
  <si>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</si>
  <si>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</si>
  <si>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</si>
  <si>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</si>
  <si>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</si>
  <si>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</si>
  <si>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</si>
  <si>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</si>
  <si>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</si>
  <si>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</si>
  <si>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</si>
  <si>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</si>
  <si>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</si>
  <si>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</si>
  <si>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</si>
  <si>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</si>
  <si>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</si>
  <si>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</si>
  <si>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</si>
  <si>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</si>
  <si>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</si>
  <si>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</si>
  <si>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</si>
  <si>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</si>
  <si>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</si>
  <si>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</si>
  <si>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</si>
  <si>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</si>
  <si>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</si>
  <si>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</si>
  <si>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</si>
  <si>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</si>
  <si>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</si>
  <si>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</si>
  <si>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</si>
  <si>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</si>
  <si>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</si>
  <si>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</si>
  <si>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</si>
  <si>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</si>
  <si>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</si>
  <si>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</si>
  <si>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</si>
  <si>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</si>
  <si>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</si>
  <si>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</si>
  <si>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</si>
  <si>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</si>
  <si>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</si>
  <si>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</si>
  <si>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</si>
  <si>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</si>
  <si>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</si>
  <si>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</si>
  <si>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</si>
  <si>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</si>
  <si>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</si>
  <si>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</si>
  <si>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</si>
  <si>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</si>
  <si>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</si>
  <si>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</si>
  <si>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</si>
  <si>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</si>
  <si>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</si>
  <si>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</si>
  <si>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</si>
  <si>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</si>
  <si>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</si>
  <si>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</si>
  <si>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</si>
  <si>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</si>
  <si>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</si>
  <si>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</si>
  <si>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</si>
  <si>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</si>
  <si>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</si>
  <si>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</si>
  <si>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</si>
  <si>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</si>
  <si>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</si>
  <si>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</si>
  <si>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</si>
  <si>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</si>
  <si>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</si>
  <si>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</si>
  <si>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</si>
  <si>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</si>
  <si>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</si>
  <si>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</si>
  <si>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</si>
  <si>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</si>
  <si>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</si>
  <si>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</si>
  <si>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</si>
  <si>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</si>
  <si>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</si>
  <si>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</si>
  <si>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</si>
  <si>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</si>
  <si>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</si>
  <si>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</si>
  <si>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</si>
  <si>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</si>
  <si>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</si>
  <si>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</si>
  <si>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</si>
  <si>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</si>
  <si>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</si>
  <si>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</si>
  <si>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</si>
  <si>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</si>
  <si>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</si>
  <si>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</si>
  <si>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</si>
  <si>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</si>
  <si>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</si>
  <si>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</si>
  <si>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</si>
  <si>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</si>
  <si>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</si>
  <si>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</si>
  <si>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</si>
  <si>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</si>
  <si>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</si>
  <si>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</si>
  <si>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</si>
  <si>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</si>
  <si>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</si>
  <si>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</si>
  <si>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</si>
  <si>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</si>
  <si>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</si>
  <si>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</si>
  <si>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</si>
  <si>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</si>
  <si>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</si>
  <si>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</si>
  <si>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</si>
  <si>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</si>
  <si>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</si>
  <si>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</si>
  <si>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</si>
  <si>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</si>
  <si>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</si>
  <si>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</si>
  <si>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</si>
  <si>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</si>
  <si>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</si>
  <si>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</si>
  <si>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</si>
  <si>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</si>
  <si>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</si>
  <si>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</si>
  <si>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</si>
  <si>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</si>
  <si>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</si>
  <si>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</si>
  <si>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</si>
  <si>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</si>
  <si>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</si>
  <si>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</si>
  <si>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</si>
  <si>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</si>
  <si>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</si>
  <si>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</si>
  <si>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</si>
  <si>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</si>
  <si>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</si>
  <si>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</si>
  <si>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</si>
  <si>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</si>
  <si>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</si>
  <si>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</si>
  <si>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</si>
  <si>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</si>
  <si>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</si>
  <si>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</si>
  <si>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</si>
  <si>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</si>
  <si>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</si>
  <si>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</si>
  <si>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</si>
  <si>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</si>
  <si>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</si>
  <si>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</si>
  <si>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</si>
  <si>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</si>
  <si>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</si>
  <si>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</si>
  <si>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</si>
  <si>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</si>
  <si>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</si>
  <si>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</si>
  <si>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</si>
  <si>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</si>
  <si>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</si>
  <si>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</si>
  <si>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</si>
  <si>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</si>
  <si>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</si>
  <si>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</si>
  <si>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</si>
  <si>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</si>
  <si>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</si>
  <si>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</si>
  <si>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</si>
  <si>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</si>
  <si>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</si>
  <si>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</si>
  <si>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</si>
  <si>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</si>
  <si>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</si>
  <si>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</si>
  <si>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</si>
  <si>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</si>
  <si>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</si>
  <si>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</si>
  <si>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</si>
  <si>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</si>
  <si>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</si>
  <si>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</si>
  <si>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</si>
  <si>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</si>
  <si>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</si>
  <si>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</si>
  <si>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</si>
  <si>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</si>
  <si>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</si>
  <si>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</si>
  <si>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</si>
  <si>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</si>
  <si>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</si>
  <si>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</si>
  <si>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</si>
  <si>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</si>
  <si>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</si>
  <si>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</si>
  <si>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</si>
  <si>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</si>
  <si>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</si>
  <si>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</si>
  <si>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</si>
  <si>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</si>
  <si>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</si>
  <si>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</si>
  <si>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</si>
  <si>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</si>
  <si>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</si>
  <si>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</si>
  <si>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</si>
  <si>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</si>
  <si>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</si>
  <si>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</si>
  <si>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</si>
  <si>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</si>
  <si>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</si>
  <si>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</si>
  <si>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</si>
  <si>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</si>
  <si>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</si>
  <si>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</si>
  <si>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</si>
  <si>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</si>
  <si>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</si>
  <si>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</si>
  <si>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</si>
  <si>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</si>
  <si>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</si>
  <si>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</si>
  <si>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</si>
  <si>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</si>
  <si>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</si>
  <si>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</si>
  <si>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</si>
  <si>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</si>
  <si>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</si>
  <si>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</si>
  <si>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</si>
  <si>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</si>
  <si>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</si>
  <si>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</si>
  <si>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</si>
  <si>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</si>
  <si>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</si>
  <si>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</si>
  <si>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</si>
  <si>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</si>
  <si>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</si>
  <si>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</si>
  <si>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</si>
  <si>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</si>
  <si>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</si>
  <si>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</si>
  <si>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</si>
  <si>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</si>
  <si>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</si>
  <si>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</si>
  <si>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</si>
  <si>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</si>
  <si>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</si>
  <si>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</si>
  <si>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</si>
  <si>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</si>
  <si>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</si>
  <si>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</si>
  <si>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</si>
  <si>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</si>
  <si>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</si>
  <si>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</si>
  <si>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</si>
  <si>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</si>
  <si>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</si>
  <si>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</si>
  <si>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</si>
  <si>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</si>
  <si>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</si>
  <si>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</si>
  <si>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</si>
  <si>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</si>
  <si>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</si>
  <si>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</si>
  <si>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</si>
  <si>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</si>
  <si>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</si>
  <si>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</si>
  <si>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</si>
  <si>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</si>
  <si>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</si>
  <si>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</si>
  <si>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</si>
  <si>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</si>
  <si>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</si>
  <si>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</si>
  <si>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</si>
  <si>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</si>
  <si>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</si>
  <si>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</si>
  <si>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</si>
  <si>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</si>
  <si>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</si>
  <si>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</si>
  <si>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</si>
  <si>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</si>
  <si>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</si>
  <si>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</si>
  <si>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</si>
  <si>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</si>
  <si>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</si>
  <si>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</si>
  <si>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</si>
  <si>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</si>
  <si>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</si>
  <si>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</si>
  <si>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</si>
  <si>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</si>
  <si>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</si>
  <si>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</si>
  <si>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</si>
  <si>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</si>
  <si>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</si>
  <si>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</si>
  <si>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</si>
  <si>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</si>
  <si>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</si>
  <si>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</si>
  <si>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</si>
  <si>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</si>
  <si>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</si>
  <si>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</si>
  <si>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</si>
  <si>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</si>
  <si>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</si>
  <si>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</si>
  <si>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</si>
  <si>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</si>
  <si>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</si>
  <si>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</si>
  <si>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</si>
  <si>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</si>
  <si>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</si>
  <si>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</si>
  <si>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</si>
  <si>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</si>
  <si>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</si>
  <si>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</si>
  <si>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</si>
  <si>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</si>
  <si>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</si>
  <si>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</si>
  <si>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</si>
  <si>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</si>
  <si>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</si>
  <si>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</si>
  <si>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</si>
  <si>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</si>
  <si>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</si>
  <si>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</si>
  <si>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</si>
  <si>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</si>
  <si>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</si>
  <si>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</si>
  <si>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</si>
  <si>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</si>
  <si>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</si>
  <si>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</si>
  <si>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</si>
  <si>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</si>
  <si>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</si>
  <si>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</si>
  <si>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</si>
  <si>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</si>
  <si>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</si>
  <si>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</si>
  <si>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</si>
  <si>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</si>
  <si>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</si>
  <si>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</si>
  <si>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</si>
  <si>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</si>
  <si>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</si>
  <si>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</si>
  <si>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</si>
  <si>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</si>
  <si>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</si>
  <si>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</si>
  <si>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</si>
  <si>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</si>
  <si>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</si>
  <si>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</si>
  <si>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</si>
  <si>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</si>
  <si>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</si>
  <si>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</si>
  <si>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</si>
  <si>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</si>
  <si>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</si>
  <si>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</si>
  <si>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</si>
  <si>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</si>
  <si>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</si>
  <si>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</si>
  <si>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</si>
  <si>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</si>
  <si>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</si>
  <si>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</si>
  <si>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</si>
  <si>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</si>
  <si>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</si>
  <si>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</si>
  <si>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</si>
  <si>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</si>
  <si>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</si>
  <si>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</si>
  <si>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</si>
  <si>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</si>
  <si>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</si>
  <si>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</si>
  <si>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</si>
  <si>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</si>
  <si>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</si>
  <si>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</si>
  <si>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</si>
  <si>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</si>
  <si>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</si>
  <si>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</si>
  <si>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</si>
  <si>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</si>
  <si>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</si>
  <si>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</si>
  <si>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</si>
  <si>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</si>
  <si>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</si>
  <si>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</si>
  <si>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</si>
  <si>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</si>
  <si>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</si>
  <si>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</si>
  <si>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</si>
  <si>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</si>
  <si>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</si>
  <si>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</si>
  <si>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</si>
  <si>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</si>
  <si>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</si>
  <si>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</si>
  <si>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</si>
  <si>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</si>
  <si>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</si>
  <si>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</si>
  <si>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</si>
  <si>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</si>
  <si>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</si>
  <si>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</si>
  <si>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</si>
  <si>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</si>
  <si>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</si>
  <si>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</si>
  <si>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</si>
  <si>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</si>
  <si>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</si>
  <si>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</si>
  <si>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</si>
  <si>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</si>
  <si>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</si>
  <si>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</si>
  <si>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</si>
  <si>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</si>
  <si>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</si>
  <si>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</si>
  <si>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</si>
  <si>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</si>
  <si>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</si>
  <si>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</si>
  <si>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</si>
  <si>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</si>
  <si>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</si>
  <si>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</si>
  <si>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</si>
  <si>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</si>
  <si>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</si>
  <si>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</si>
  <si>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</si>
  <si>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</si>
  <si>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</si>
  <si>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</si>
  <si>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</si>
  <si>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</si>
  <si>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</si>
  <si>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</si>
  <si>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</si>
  <si>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</si>
  <si>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</si>
  <si>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</si>
  <si>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</si>
  <si>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</si>
  <si>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</si>
  <si>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</si>
  <si>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</si>
  <si>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</si>
  <si>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</si>
  <si>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</si>
  <si>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</si>
  <si>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</si>
  <si>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</si>
  <si>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</si>
  <si>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</si>
  <si>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</si>
  <si>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</si>
  <si>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</si>
  <si>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</si>
  <si>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</si>
  <si>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</si>
  <si>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</si>
  <si>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</si>
  <si>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</si>
  <si>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</si>
  <si>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</si>
  <si>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</si>
  <si>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</si>
  <si>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</si>
  <si>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</si>
  <si>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</si>
  <si>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</si>
  <si>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</si>
  <si>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</si>
  <si>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</si>
  <si>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</si>
  <si>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</si>
  <si>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</si>
  <si>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</si>
  <si>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</si>
  <si>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</si>
  <si>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</si>
  <si>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</si>
  <si>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</si>
  <si>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</si>
  <si>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</si>
  <si>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</si>
  <si>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</si>
  <si>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</si>
  <si>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</si>
  <si>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</si>
  <si>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</si>
  <si>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</si>
  <si>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</si>
  <si>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</si>
  <si>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</si>
  <si>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</si>
  <si>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</si>
  <si>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</si>
  <si>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</si>
  <si>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</si>
  <si>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</si>
  <si>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</si>
  <si>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</si>
  <si>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</si>
  <si>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</si>
  <si>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</si>
  <si>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</si>
  <si>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</si>
  <si>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</si>
  <si>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</si>
  <si>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</si>
  <si>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</si>
  <si>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</si>
  <si>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</si>
  <si>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</si>
  <si>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</si>
  <si>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</si>
  <si>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</si>
  <si>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</si>
  <si>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</si>
  <si>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</si>
  <si>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</si>
  <si>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</si>
  <si>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</si>
  <si>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</si>
  <si>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</si>
  <si>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</si>
  <si>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</si>
  <si>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</si>
  <si>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</si>
  <si>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</si>
  <si>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</si>
  <si>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</si>
  <si>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</si>
  <si>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</si>
  <si>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</si>
  <si>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</si>
  <si>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</si>
  <si>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</si>
  <si>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</si>
  <si>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</si>
  <si>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</si>
  <si>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</si>
  <si>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</si>
  <si>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</si>
  <si>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</si>
  <si>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</si>
  <si>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</si>
  <si>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</si>
  <si>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</si>
  <si>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</si>
  <si>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</si>
  <si>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</si>
  <si>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</si>
  <si>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</si>
  <si>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</si>
  <si>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</si>
  <si>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</si>
  <si>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</si>
  <si>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</si>
  <si>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</si>
  <si>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</si>
  <si>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</si>
  <si>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</si>
  <si>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</si>
  <si>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</si>
  <si>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</si>
  <si>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</si>
  <si>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</si>
  <si>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</si>
  <si>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</si>
  <si>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</si>
  <si>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</si>
  <si>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</si>
  <si>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</si>
  <si>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</si>
  <si>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</si>
  <si>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</si>
  <si>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</si>
  <si>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</si>
  <si>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</si>
  <si>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</si>
  <si>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</si>
  <si>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</si>
  <si>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</si>
  <si>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</si>
  <si>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</si>
  <si>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</si>
  <si>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</si>
  <si>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</si>
  <si>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</si>
  <si>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</si>
  <si>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</si>
  <si>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</si>
  <si>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</si>
  <si>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</si>
  <si>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</si>
  <si>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</si>
  <si>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</si>
  <si>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</si>
  <si>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</si>
  <si>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</si>
  <si>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</si>
  <si>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</si>
  <si>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</si>
  <si>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</si>
  <si>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</si>
  <si>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</si>
  <si>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</si>
  <si>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</si>
  <si>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</si>
  <si>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</si>
  <si>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</si>
  <si>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</si>
  <si>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</si>
  <si>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</si>
  <si>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</si>
  <si>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</si>
  <si>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</si>
  <si>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</si>
  <si>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</si>
  <si>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</si>
  <si>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</si>
  <si>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</si>
  <si>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</si>
  <si>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</si>
  <si>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</si>
  <si>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</si>
  <si>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</si>
  <si>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</si>
  <si>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</si>
  <si>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</si>
  <si>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</si>
  <si>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</si>
  <si>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</si>
  <si>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</si>
  <si>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</si>
  <si>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</si>
  <si>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</si>
  <si>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</si>
  <si>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</si>
  <si>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</si>
  <si>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</si>
  <si>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</si>
  <si>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</si>
  <si>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</si>
  <si>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</si>
  <si>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</si>
  <si>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</si>
  <si>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</si>
  <si>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</si>
  <si>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</si>
  <si>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</si>
  <si>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</si>
  <si>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</si>
  <si>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</si>
  <si>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</si>
  <si>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</si>
  <si>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</si>
  <si>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</si>
  <si>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</si>
  <si>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</si>
  <si>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</si>
  <si>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</si>
  <si>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</si>
  <si>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</si>
  <si>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</si>
  <si>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</si>
  <si>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</si>
  <si>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</si>
  <si>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</si>
  <si>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</si>
  <si>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</si>
  <si>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</si>
  <si>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</si>
  <si>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</si>
  <si>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</si>
  <si>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</si>
  <si>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</si>
  <si>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</si>
  <si>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</si>
  <si>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</si>
  <si>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</si>
  <si>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</si>
  <si>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</si>
  <si>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</si>
  <si>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</si>
  <si>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</si>
  <si>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</si>
  <si>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</si>
  <si>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</si>
  <si>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</si>
  <si>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</si>
  <si>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</si>
  <si>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</si>
  <si>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</si>
  <si>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</si>
  <si>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</si>
  <si>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</si>
  <si>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</si>
  <si>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</si>
  <si>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</si>
  <si>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</si>
  <si>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</si>
  <si>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</si>
  <si>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</si>
  <si>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</si>
  <si>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</si>
  <si>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</si>
  <si>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</si>
  <si>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</si>
  <si>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</si>
  <si>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</si>
  <si>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</si>
  <si>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</si>
  <si>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</si>
  <si>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</si>
  <si>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</si>
  <si>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</si>
  <si>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</si>
  <si>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</si>
  <si>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</si>
  <si>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</si>
  <si>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</si>
  <si>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</si>
  <si>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</si>
  <si>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</si>
  <si>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</si>
  <si>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</si>
  <si>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</si>
  <si>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</si>
  <si>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</si>
  <si>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</si>
  <si>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</si>
  <si>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</si>
  <si>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</si>
  <si>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</si>
  <si>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</si>
  <si>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</si>
  <si>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</si>
  <si>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</si>
  <si>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</si>
  <si>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</si>
  <si>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</si>
  <si>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</si>
  <si>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</si>
  <si>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</si>
  <si>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</si>
  <si>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</si>
  <si>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</si>
  <si>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</si>
  <si>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</si>
  <si>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</si>
  <si>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</si>
  <si>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</si>
  <si>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</si>
  <si>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</si>
  <si>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</si>
  <si>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</si>
  <si>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</si>
  <si>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</si>
  <si>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</si>
  <si>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</si>
  <si>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</si>
  <si>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</si>
  <si>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</si>
  <si>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</si>
  <si>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</si>
  <si>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</si>
  <si>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</si>
  <si>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</si>
  <si>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</si>
  <si>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</si>
  <si>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</si>
  <si>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</si>
  <si>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</si>
  <si>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</si>
  <si>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</si>
  <si>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</si>
  <si>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</si>
  <si>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</si>
  <si>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</si>
  <si>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</si>
  <si>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</si>
  <si>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</si>
  <si>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</si>
  <si>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</si>
  <si>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</si>
  <si>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</si>
  <si>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</si>
  <si>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</si>
  <si>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</si>
  <si>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</si>
  <si>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</si>
  <si>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</si>
  <si>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</si>
  <si>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</si>
  <si>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</si>
  <si>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</si>
  <si>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</si>
  <si>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</si>
  <si>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</si>
  <si>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</si>
  <si>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</si>
  <si>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</si>
  <si>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</si>
  <si>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</si>
  <si>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</si>
  <si>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</si>
  <si>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</si>
  <si>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</si>
  <si>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</si>
  <si>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</si>
  <si>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</si>
  <si>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</si>
  <si>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</si>
  <si>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</si>
  <si>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</si>
  <si>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</si>
  <si>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</si>
  <si>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</si>
  <si>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</si>
  <si>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</si>
  <si>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</si>
  <si>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</si>
  <si>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</si>
  <si>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</si>
  <si>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</si>
  <si>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</si>
  <si>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</si>
  <si>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</si>
  <si>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</si>
  <si>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</si>
  <si>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</si>
  <si>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</si>
  <si>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</si>
  <si>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</si>
  <si>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</si>
  <si>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</si>
  <si>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</si>
  <si>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</si>
  <si>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</si>
  <si>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</si>
  <si>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</si>
  <si>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</si>
  <si>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</si>
  <si>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</si>
  <si>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</si>
  <si>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</si>
  <si>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</si>
  <si>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</si>
  <si>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</si>
  <si>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</si>
  <si>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</si>
  <si>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</si>
  <si>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</si>
  <si>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</si>
  <si>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</si>
  <si>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</si>
  <si>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</si>
  <si>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</si>
  <si>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</si>
  <si>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</si>
  <si>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</si>
  <si>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</si>
  <si>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</si>
  <si>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</si>
  <si>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</si>
  <si>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</si>
  <si>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</si>
  <si>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</si>
  <si>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</si>
  <si>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</si>
  <si>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</si>
  <si>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</si>
  <si>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</si>
  <si>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</si>
  <si>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</si>
  <si>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</si>
  <si>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</si>
  <si>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</si>
  <si>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</si>
  <si>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</si>
  <si>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</si>
  <si>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</si>
  <si>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</si>
  <si>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</si>
  <si>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</si>
  <si>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</si>
  <si>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</si>
  <si>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</si>
  <si>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</si>
  <si>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</si>
  <si>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</si>
  <si>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</si>
  <si>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</si>
  <si>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</si>
  <si>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</si>
  <si>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</si>
  <si>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</si>
  <si>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</si>
  <si>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</si>
  <si>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</si>
  <si>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</si>
  <si>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</si>
  <si>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</si>
  <si>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</si>
  <si>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</si>
  <si>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</si>
  <si>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</si>
  <si>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</si>
  <si>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</si>
  <si>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</si>
  <si>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</si>
  <si>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</si>
  <si>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</si>
  <si>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</si>
  <si>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</si>
  <si>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</si>
  <si>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</si>
  <si>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</si>
  <si>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</si>
  <si>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</si>
  <si>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</si>
  <si>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</si>
  <si>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</si>
  <si>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</si>
  <si>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</si>
  <si>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</si>
  <si>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</si>
  <si>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</si>
  <si>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</si>
  <si>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</si>
  <si>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</si>
  <si>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</si>
  <si>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</si>
  <si>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</si>
  <si>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</si>
  <si>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</si>
  <si>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</si>
  <si>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</si>
  <si>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</si>
  <si>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</si>
  <si>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</si>
  <si>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</si>
  <si>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</si>
  <si>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</si>
  <si>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</si>
  <si>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</si>
  <si>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</si>
  <si>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</si>
  <si>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</si>
  <si>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</si>
  <si>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</si>
  <si>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</si>
  <si>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</si>
  <si>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</si>
  <si>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</si>
  <si>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</si>
  <si>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</si>
  <si>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</si>
  <si>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</si>
  <si>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</si>
  <si>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</si>
  <si>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</si>
  <si>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</si>
  <si>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</si>
  <si>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</si>
  <si>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</si>
  <si>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</si>
  <si>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</si>
  <si>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</si>
  <si>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</si>
  <si>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</si>
  <si>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</si>
  <si>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</si>
  <si>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</si>
  <si>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</si>
  <si>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</si>
  <si>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</si>
  <si>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</si>
  <si>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</si>
  <si>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</si>
  <si>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</si>
  <si>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</si>
  <si>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</si>
  <si>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</si>
  <si>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</si>
  <si>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</si>
  <si>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</si>
  <si>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</si>
  <si>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</si>
  <si>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</si>
  <si>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</si>
  <si>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</si>
  <si>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</si>
  <si>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</si>
  <si>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</si>
  <si>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</si>
  <si>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</si>
  <si>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</si>
  <si>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</si>
  <si>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</si>
  <si>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</si>
  <si>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</si>
  <si>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</si>
  <si>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</si>
  <si>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</si>
  <si>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</si>
  <si>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</si>
  <si>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</si>
  <si>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</si>
  <si>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</si>
  <si>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</si>
  <si>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</si>
  <si>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</si>
  <si>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</si>
  <si>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</si>
  <si>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</si>
  <si>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</si>
  <si>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</si>
  <si>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</si>
  <si>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</si>
  <si>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</si>
  <si>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</si>
  <si>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</si>
  <si>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</si>
  <si>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</si>
  <si>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</si>
  <si>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</si>
  <si>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</si>
  <si>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</si>
  <si>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</si>
  <si>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</si>
  <si>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</si>
  <si>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</si>
  <si>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</si>
  <si>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</si>
  <si>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</si>
  <si>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</si>
  <si>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</si>
  <si>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</si>
  <si>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</si>
  <si>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</si>
  <si>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</si>
  <si>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</si>
  <si>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</si>
  <si>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</si>
  <si>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</si>
  <si>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</si>
  <si>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</si>
  <si>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</si>
  <si>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</si>
  <si>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</si>
  <si>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</si>
  <si>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</si>
  <si>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</si>
  <si>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</si>
  <si>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</si>
  <si>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</si>
  <si>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</si>
  <si>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</si>
  <si>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</si>
  <si>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</si>
  <si>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</si>
  <si>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</si>
  <si>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</si>
  <si>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</si>
  <si>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</si>
  <si>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</si>
  <si>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</si>
  <si>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</si>
  <si>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</si>
  <si>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</si>
  <si>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</si>
  <si>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</si>
  <si>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</si>
  <si>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</si>
  <si>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</si>
  <si>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</si>
  <si>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</si>
  <si>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</si>
  <si>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</si>
  <si>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</si>
  <si>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</si>
  <si>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</si>
  <si>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</si>
  <si>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</si>
  <si>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</si>
  <si>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</si>
  <si>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</si>
  <si>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</si>
  <si>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</si>
  <si>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</si>
  <si>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</si>
  <si>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</si>
  <si>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</si>
  <si>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</si>
  <si>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</si>
  <si>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</si>
  <si>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</si>
  <si>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</si>
  <si>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</si>
  <si>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</si>
  <si>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</si>
  <si>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</si>
  <si>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</si>
  <si>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</si>
  <si>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</si>
  <si>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</si>
  <si>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</si>
  <si>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</si>
  <si>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</si>
  <si>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</si>
  <si>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</si>
  <si>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</si>
  <si>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</si>
  <si>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</si>
  <si>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</si>
  <si>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</si>
  <si>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</si>
  <si>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</si>
  <si>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</si>
  <si>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</si>
  <si>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</si>
  <si>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</si>
  <si>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</si>
  <si>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</si>
  <si>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</si>
  <si>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</si>
  <si>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</si>
  <si>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</si>
  <si>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</si>
  <si>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</si>
  <si>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</si>
  <si>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</si>
  <si>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</si>
  <si>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</si>
  <si>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</si>
  <si>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</si>
  <si>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</si>
  <si>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</si>
  <si>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</si>
  <si>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</si>
  <si>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</si>
  <si>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</si>
  <si>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</si>
  <si>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</si>
  <si>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</si>
  <si>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</si>
  <si>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</si>
  <si>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</si>
  <si>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</si>
  <si>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</si>
  <si>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</si>
  <si>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</si>
  <si>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</si>
  <si>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</si>
  <si>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</si>
  <si>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</si>
  <si>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</si>
  <si>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</si>
  <si>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</si>
  <si>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</si>
  <si>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</si>
  <si>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</si>
  <si>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</si>
  <si>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</si>
  <si>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</si>
  <si>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</si>
  <si>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</si>
  <si>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</si>
  <si>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</si>
  <si>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</si>
  <si>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</si>
  <si>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</si>
  <si>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</si>
  <si>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</si>
  <si>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</si>
  <si>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</si>
  <si>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</si>
  <si>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</si>
  <si>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</si>
  <si>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</si>
  <si>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</si>
  <si>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</si>
  <si>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</si>
  <si>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</si>
  <si>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</si>
  <si>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</si>
  <si>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</si>
  <si>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</si>
  <si>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</si>
  <si>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</si>
  <si>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</si>
  <si>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</si>
  <si>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</si>
  <si>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</si>
  <si>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</si>
  <si>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</si>
  <si>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</si>
  <si>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</si>
  <si>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</si>
  <si>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</si>
  <si>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</si>
  <si>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</si>
  <si>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</si>
  <si>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</si>
  <si>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</si>
  <si>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</si>
  <si>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</si>
  <si>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</si>
  <si>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</si>
  <si>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</si>
  <si>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</si>
  <si>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</si>
  <si>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</si>
  <si>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</si>
  <si>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</si>
  <si>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</si>
  <si>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</si>
  <si>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</si>
  <si>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</si>
  <si>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</si>
  <si>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</si>
  <si>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</si>
  <si>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</si>
  <si>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</si>
  <si>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</si>
  <si>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</si>
  <si>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</si>
  <si>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</si>
  <si>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</si>
  <si>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</si>
  <si>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</si>
  <si>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</si>
  <si>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</si>
  <si>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</si>
  <si>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</si>
  <si>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</si>
  <si>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</si>
  <si>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</si>
  <si>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</si>
  <si>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</si>
  <si>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</si>
  <si>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</si>
  <si>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</si>
  <si>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</si>
  <si>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</si>
  <si>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</si>
  <si>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</si>
  <si>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</si>
  <si>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</si>
  <si>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</si>
  <si>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</si>
  <si>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</si>
  <si>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</si>
  <si>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</si>
  <si>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</si>
  <si>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</si>
  <si>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</si>
  <si>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</si>
  <si>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</si>
  <si>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</si>
  <si>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</si>
  <si>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</si>
  <si>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</si>
  <si>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</si>
  <si>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</si>
  <si>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</si>
  <si>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</si>
  <si>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</si>
  <si>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</si>
  <si>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</si>
  <si>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</si>
  <si>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</si>
  <si>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</si>
  <si>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</si>
  <si>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</si>
  <si>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</si>
  <si>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</si>
  <si>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</si>
  <si>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</si>
  <si>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</si>
  <si>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</si>
  <si>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</si>
  <si>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</si>
  <si>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</si>
  <si>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</si>
  <si>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</si>
  <si>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</si>
  <si>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</si>
  <si>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</si>
  <si>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</si>
  <si>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</si>
  <si>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</si>
  <si>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</si>
  <si>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</si>
  <si>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</si>
  <si>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</si>
  <si>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</si>
  <si>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</si>
  <si>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</si>
  <si>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</si>
  <si>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</si>
  <si>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</si>
  <si>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</si>
  <si>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</si>
  <si>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</si>
  <si>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</si>
  <si>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</si>
  <si>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</si>
  <si>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</si>
  <si>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</si>
  <si>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</si>
  <si>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</si>
  <si>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</si>
  <si>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</si>
  <si>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</si>
  <si>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</si>
  <si>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</si>
  <si>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</si>
  <si>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</si>
  <si>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</si>
  <si>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</si>
  <si>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</si>
  <si>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</si>
  <si>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</si>
  <si>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</si>
  <si>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</si>
  <si>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</si>
  <si>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</si>
  <si>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</si>
  <si>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</si>
  <si>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</si>
  <si>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</si>
  <si>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</si>
  <si>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</si>
  <si>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</si>
  <si>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</si>
  <si>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</si>
  <si>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</si>
  <si>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</si>
  <si>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</si>
  <si>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</si>
  <si>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</si>
  <si>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</si>
  <si>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</si>
  <si>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</si>
  <si>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</si>
  <si>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</si>
  <si>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</si>
  <si>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</si>
  <si>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</si>
  <si>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</si>
  <si>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</si>
  <si>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</si>
  <si>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</si>
  <si>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</si>
  <si>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</si>
  <si>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</si>
  <si>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</si>
  <si>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</si>
  <si>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</si>
  <si>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</si>
  <si>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</si>
  <si>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</si>
  <si>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</si>
  <si>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</si>
  <si>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</si>
  <si>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</si>
  <si>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</si>
  <si>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</si>
  <si>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</si>
  <si>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</si>
  <si>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</si>
  <si>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</si>
  <si>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</si>
  <si>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</si>
  <si>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</si>
  <si>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</si>
  <si>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</si>
  <si>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</si>
  <si>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</si>
  <si>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</si>
  <si>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</si>
  <si>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</si>
  <si>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</si>
  <si>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</si>
  <si>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</si>
  <si>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</si>
  <si>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</si>
  <si>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</si>
  <si>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</si>
  <si>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</si>
  <si>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</si>
  <si>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</si>
  <si>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</si>
  <si>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</si>
  <si>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</si>
  <si>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</si>
  <si>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</si>
  <si>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</si>
  <si>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</si>
  <si>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</si>
  <si>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</si>
  <si>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</si>
  <si>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</si>
  <si>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</si>
  <si>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</si>
  <si>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</si>
  <si>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</si>
  <si>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</si>
  <si>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</si>
  <si>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</si>
  <si>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</si>
  <si>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</si>
  <si>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</si>
  <si>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</si>
  <si>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</si>
  <si>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</si>
  <si>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</si>
  <si>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</si>
  <si>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</si>
  <si>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</si>
  <si>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</si>
  <si>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</si>
  <si>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</si>
  <si>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</si>
  <si>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</si>
  <si>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</si>
  <si>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</si>
  <si>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</si>
  <si>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</si>
  <si>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</si>
  <si>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</si>
  <si>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</si>
  <si>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</si>
  <si>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</si>
  <si>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</si>
  <si>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</si>
  <si>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</si>
  <si>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</si>
  <si>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</si>
  <si>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</si>
  <si>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</si>
  <si>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</si>
  <si>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</si>
  <si>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</si>
  <si>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</si>
  <si>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</si>
  <si>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</si>
  <si>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</si>
  <si>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</si>
  <si>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</si>
  <si>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</si>
  <si>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</si>
  <si>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</si>
  <si>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</si>
  <si>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</si>
  <si>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</si>
  <si>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</si>
  <si>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</si>
  <si>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</si>
  <si>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</si>
  <si>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</si>
  <si>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</si>
  <si>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</si>
  <si>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</si>
  <si>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</si>
  <si>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</si>
  <si>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</si>
  <si>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</si>
  <si>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</si>
  <si>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</si>
  <si>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</si>
  <si>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</si>
  <si>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</si>
  <si>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</si>
  <si>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</si>
  <si>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</si>
  <si>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</si>
  <si>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</si>
  <si>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</si>
  <si>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</si>
  <si>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</si>
  <si>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</si>
  <si>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</si>
  <si>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</si>
  <si>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</si>
  <si>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</si>
  <si>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</si>
  <si>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</si>
  <si>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</si>
  <si>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</si>
  <si>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</si>
  <si>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</si>
  <si>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</si>
  <si>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</si>
  <si>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</si>
  <si>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</si>
  <si>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</si>
  <si>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</si>
  <si>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</si>
  <si>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</si>
  <si>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</si>
  <si>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</si>
  <si>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</si>
  <si>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</si>
  <si>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</si>
  <si>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</si>
  <si>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</si>
  <si>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</si>
  <si>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</si>
  <si>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</si>
  <si>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</si>
  <si>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</si>
  <si>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</si>
  <si>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</si>
  <si>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</si>
  <si>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</si>
  <si>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</si>
  <si>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</si>
  <si>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</si>
  <si>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</si>
  <si>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</si>
  <si>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</si>
  <si>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</si>
  <si>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</si>
  <si>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</si>
  <si>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</si>
  <si>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</si>
  <si>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</si>
  <si>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</si>
  <si>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</si>
  <si>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</si>
  <si>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</si>
  <si>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</si>
  <si>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</si>
  <si>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</si>
  <si>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</si>
  <si>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</si>
  <si>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</si>
  <si>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</si>
  <si>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</si>
  <si>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</si>
  <si>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</si>
  <si>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</si>
  <si>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</si>
  <si>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</si>
  <si>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</si>
  <si>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</si>
  <si>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</si>
  <si>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</si>
  <si>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</si>
  <si>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</si>
  <si>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</si>
  <si>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</si>
  <si>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</si>
  <si>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</si>
  <si>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</si>
  <si>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</si>
  <si>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</si>
  <si>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</si>
  <si>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</si>
  <si>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</si>
  <si>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</si>
  <si>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</si>
  <si>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</si>
  <si>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</si>
  <si>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</si>
  <si>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</si>
  <si>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</si>
  <si>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</si>
  <si>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</si>
  <si>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</si>
  <si>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</si>
  <si>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</si>
  <si>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</si>
  <si>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</si>
  <si>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</si>
  <si>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</si>
  <si>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</si>
  <si>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</si>
  <si>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</si>
  <si>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</si>
  <si>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</si>
  <si>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</si>
  <si>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</si>
  <si>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</si>
  <si>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</si>
  <si>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</si>
  <si>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</si>
  <si>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</si>
  <si>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</si>
  <si>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</si>
  <si>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</si>
  <si>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</si>
  <si>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</si>
  <si>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</si>
  <si>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</si>
  <si>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</si>
  <si>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</si>
  <si>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</si>
  <si>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</si>
  <si>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</si>
  <si>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</si>
  <si>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</si>
  <si>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</si>
  <si>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</si>
  <si>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</si>
  <si>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</si>
  <si>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</si>
  <si>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</si>
  <si>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</si>
  <si>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</si>
  <si>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</si>
  <si>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</si>
  <si>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</si>
  <si>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</si>
  <si>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</si>
  <si>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</si>
  <si>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</si>
  <si>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</si>
  <si>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</si>
  <si>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</si>
  <si>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</si>
  <si>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</si>
  <si>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</si>
  <si>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</si>
  <si>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</si>
  <si>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</si>
  <si>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</si>
  <si>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</si>
  <si>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</si>
  <si>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</si>
  <si>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</si>
  <si>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</si>
  <si>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</si>
  <si>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</si>
  <si>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</si>
  <si>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</si>
  <si>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</si>
  <si>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</si>
  <si>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</si>
  <si>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</si>
  <si>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</si>
  <si>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</si>
  <si>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</si>
  <si>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</si>
  <si>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</si>
  <si>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</si>
  <si>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</si>
  <si>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</si>
  <si>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</si>
  <si>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</si>
  <si>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</si>
  <si>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</si>
  <si>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</si>
  <si>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</si>
  <si>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</si>
  <si>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</si>
  <si>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</si>
  <si>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</si>
  <si>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</si>
  <si>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</si>
  <si>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</si>
  <si>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</si>
  <si>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</si>
  <si>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</si>
  <si>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</si>
  <si>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</si>
  <si>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</si>
  <si>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</si>
  <si>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</si>
  <si>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</si>
  <si>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</si>
  <si>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</si>
  <si>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</si>
  <si>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</si>
  <si>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</si>
  <si>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</si>
  <si>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</si>
  <si>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</si>
  <si>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</si>
  <si>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</si>
  <si>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</si>
  <si>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</si>
  <si>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</si>
  <si>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</si>
  <si>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</si>
  <si>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</si>
  <si>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</si>
  <si>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</si>
  <si>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</si>
  <si>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</si>
  <si>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</si>
  <si>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</si>
  <si>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</si>
  <si>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</si>
  <si>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</si>
  <si>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</si>
  <si>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</si>
  <si>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</si>
  <si>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</si>
  <si>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</si>
  <si>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</si>
  <si>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</si>
  <si>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</si>
  <si>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</si>
  <si>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</si>
  <si>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</si>
  <si>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</si>
  <si>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</si>
  <si>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</si>
  <si>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</si>
  <si>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</si>
  <si>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</si>
  <si>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</si>
  <si>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</si>
  <si>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</si>
  <si>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</si>
  <si>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</si>
  <si>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</si>
  <si>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</si>
  <si>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</si>
  <si>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</si>
  <si>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</si>
  <si>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</si>
  <si>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</si>
  <si>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</si>
  <si>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</si>
  <si>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</si>
  <si>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</si>
  <si>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</si>
  <si>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</si>
  <si>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</si>
  <si>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</si>
  <si>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</si>
  <si>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</si>
  <si>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</si>
  <si>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</si>
  <si>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</si>
  <si>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</si>
  <si>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</si>
  <si>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</si>
  <si>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</si>
  <si>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</si>
  <si>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</si>
  <si>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</si>
  <si>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</si>
  <si>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</si>
  <si>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</si>
  <si>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</si>
  <si>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</si>
  <si>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</si>
  <si>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</si>
  <si>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</si>
  <si>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</si>
  <si>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</si>
  <si>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</si>
  <si>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</si>
  <si>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</si>
  <si>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</si>
  <si>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</si>
  <si>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</si>
  <si>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</si>
  <si>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</si>
  <si>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</si>
  <si>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</si>
  <si>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</si>
  <si>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</si>
  <si>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</si>
  <si>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</si>
  <si>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</si>
  <si>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</si>
  <si>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</si>
  <si>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</si>
  <si>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</si>
  <si>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</si>
  <si>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</si>
  <si>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</si>
  <si>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</si>
  <si>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</si>
  <si>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</si>
  <si>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</si>
  <si>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</si>
  <si>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</si>
  <si>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</si>
  <si>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</si>
  <si>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</si>
  <si>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</si>
  <si>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</si>
  <si>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</si>
  <si>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</si>
  <si>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</si>
  <si>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</si>
  <si>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</si>
  <si>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</si>
  <si>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</si>
  <si>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</si>
  <si>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</si>
  <si>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</si>
  <si>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</si>
  <si>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</si>
  <si>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</si>
  <si>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</si>
  <si>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</si>
  <si>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</si>
  <si>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</si>
  <si>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</si>
  <si>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</si>
  <si>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</si>
  <si>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</si>
  <si>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</si>
  <si>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</si>
  <si>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</si>
  <si>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</si>
  <si>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</si>
  <si>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</si>
  <si>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</si>
  <si>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</si>
  <si>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</si>
  <si>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</si>
  <si>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</si>
  <si>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</si>
  <si>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</si>
  <si>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</si>
  <si>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</si>
  <si>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</si>
  <si>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</si>
  <si>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</si>
  <si>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</si>
  <si>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</si>
  <si>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</si>
  <si>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</si>
  <si>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</si>
  <si>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</si>
  <si>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</si>
  <si>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</si>
  <si>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</si>
  <si>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</si>
  <si>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</si>
  <si>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</si>
  <si>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</si>
  <si>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</si>
  <si>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</si>
  <si>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</si>
  <si>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</si>
  <si>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</si>
  <si>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</si>
  <si>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</si>
  <si>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</si>
  <si>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</si>
  <si>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</si>
  <si>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</si>
  <si>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</si>
  <si>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</si>
  <si>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</si>
  <si>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</si>
  <si>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</si>
  <si>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</si>
  <si>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</si>
  <si>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</si>
  <si>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</si>
  <si>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</si>
  <si>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</si>
  <si>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</si>
  <si>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</si>
  <si>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</si>
  <si>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</si>
  <si>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</si>
  <si>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</si>
  <si>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</si>
  <si>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</si>
  <si>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</si>
  <si>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</si>
  <si>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</si>
  <si>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</si>
  <si>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</si>
  <si>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</si>
  <si>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</si>
  <si>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</si>
  <si>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</si>
  <si>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</si>
  <si>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</si>
  <si>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</si>
  <si>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</si>
  <si>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</si>
  <si>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</si>
  <si>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</si>
  <si>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</si>
  <si>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</si>
  <si>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</si>
  <si>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</si>
  <si>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</si>
  <si>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</si>
  <si>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</si>
  <si>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</si>
  <si>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</si>
  <si>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</si>
  <si>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</si>
  <si>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</si>
  <si>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</si>
  <si>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</si>
  <si>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</si>
  <si>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</si>
  <si>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</si>
  <si>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</si>
  <si>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</si>
  <si>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</si>
  <si>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</si>
  <si>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</si>
  <si>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</si>
  <si>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</si>
  <si>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</si>
  <si>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</si>
  <si>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</si>
  <si>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</si>
  <si>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</si>
  <si>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</si>
  <si>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</si>
  <si>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</si>
  <si>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</si>
  <si>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</si>
  <si>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</si>
  <si>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</si>
  <si>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</si>
  <si>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</si>
  <si>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</si>
  <si>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</si>
  <si>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</si>
  <si>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</si>
  <si>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</si>
  <si>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</si>
  <si>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</si>
  <si>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</si>
  <si>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</si>
  <si>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</si>
  <si>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</si>
  <si>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</si>
  <si>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</si>
  <si>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</si>
  <si>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</si>
  <si>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</si>
  <si>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</si>
  <si>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</si>
  <si>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</si>
  <si>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</si>
  <si>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</si>
  <si>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</si>
  <si>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</si>
  <si>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</si>
  <si>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</si>
  <si>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</si>
  <si>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</si>
  <si>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</si>
  <si>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</si>
  <si>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</si>
  <si>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</si>
  <si>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</si>
  <si>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</si>
  <si>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</si>
  <si>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</si>
  <si>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</si>
  <si>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</si>
  <si>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</si>
  <si>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</si>
  <si>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</si>
  <si>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</si>
  <si>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</si>
  <si>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</si>
  <si>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</si>
  <si>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</si>
  <si>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</si>
  <si>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</si>
  <si>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</si>
  <si>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</si>
  <si>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</si>
  <si>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</si>
  <si>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</si>
  <si>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</si>
  <si>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</si>
  <si>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</si>
  <si>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</si>
  <si>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</si>
  <si>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</si>
  <si>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</si>
  <si>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</si>
  <si>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</si>
  <si>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</si>
  <si>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</si>
  <si>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</si>
  <si>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</si>
  <si>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</si>
  <si>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</si>
  <si>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</si>
  <si>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</si>
  <si>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</si>
  <si>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</si>
  <si>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</si>
  <si>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</si>
  <si>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</si>
  <si>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</si>
  <si>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</si>
  <si>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</si>
  <si>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</si>
  <si>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</si>
  <si>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</si>
  <si>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</si>
  <si>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</si>
  <si>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</si>
  <si>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</si>
  <si>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</si>
  <si>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</si>
  <si>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</si>
  <si>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</si>
  <si>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</si>
  <si>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</si>
  <si>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</si>
  <si>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</si>
  <si>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</si>
  <si>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</si>
  <si>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</si>
  <si>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</si>
  <si>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</si>
  <si>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</si>
  <si>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</si>
  <si>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</si>
  <si>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</si>
  <si>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</si>
  <si>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</si>
  <si>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</si>
  <si>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</si>
  <si>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</si>
  <si>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</si>
  <si>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</si>
  <si>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</si>
  <si>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</si>
  <si>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</si>
  <si>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</si>
  <si>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</si>
  <si>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</si>
  <si>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</si>
  <si>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</si>
  <si>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</si>
  <si>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</si>
  <si>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</si>
  <si>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</si>
  <si>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</si>
  <si>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</si>
  <si>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</si>
  <si>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</si>
  <si>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</si>
  <si>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</si>
  <si>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</si>
  <si>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</si>
  <si>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</si>
  <si>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</si>
  <si>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</si>
  <si>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</si>
  <si>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</si>
  <si>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</si>
  <si>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</si>
  <si>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</si>
  <si>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</si>
  <si>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</si>
  <si>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</si>
  <si>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</si>
  <si>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</si>
  <si>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</si>
  <si>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</si>
  <si>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</si>
  <si>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</si>
  <si>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</si>
  <si>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</si>
  <si>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</si>
  <si>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</si>
  <si>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</si>
  <si>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</si>
  <si>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</si>
  <si>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</si>
  <si>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</si>
  <si>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</si>
  <si>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</si>
  <si>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</si>
  <si>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</si>
  <si>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</si>
  <si>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</si>
  <si>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</si>
  <si>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</si>
  <si>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</si>
  <si>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</si>
  <si>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</si>
  <si>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</si>
  <si>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</si>
  <si>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</si>
  <si>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</si>
  <si>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</si>
  <si>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</si>
  <si>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</si>
  <si>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</si>
  <si>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</si>
  <si>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</si>
  <si>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</si>
  <si>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</si>
  <si>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</si>
  <si>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</si>
  <si>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</si>
  <si>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</si>
  <si>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</si>
  <si>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</si>
  <si>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</si>
  <si>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</si>
  <si>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</si>
  <si>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</si>
  <si>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</si>
  <si>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</si>
  <si>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</si>
  <si>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</si>
  <si>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</si>
  <si>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</si>
  <si>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</si>
  <si>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</si>
  <si>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</si>
  <si>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</si>
  <si>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</si>
  <si>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</si>
  <si>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</si>
  <si>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</si>
  <si>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</si>
  <si>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</si>
  <si>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</si>
  <si>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</si>
  <si>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</si>
  <si>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</si>
  <si>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</si>
  <si>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</si>
  <si>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</si>
  <si>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</si>
  <si>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</si>
  <si>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</si>
  <si>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</si>
  <si>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</si>
  <si>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</si>
  <si>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</si>
  <si>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</si>
  <si>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</si>
  <si>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</si>
  <si>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</si>
  <si>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</si>
  <si>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</si>
  <si>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</si>
  <si>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</si>
  <si>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</si>
  <si>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</si>
  <si>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</si>
  <si>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</si>
  <si>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</si>
  <si>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</si>
  <si>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</si>
  <si>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</si>
  <si>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</si>
  <si>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</si>
  <si>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</si>
  <si>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</si>
  <si>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</si>
  <si>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</si>
  <si>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</si>
  <si>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</si>
  <si>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</si>
  <si>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</si>
  <si>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</si>
  <si>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</si>
  <si>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</si>
  <si>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</si>
  <si>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</si>
  <si>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</si>
  <si>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</si>
  <si>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</si>
  <si>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</si>
  <si>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</si>
  <si>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</si>
  <si>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</si>
  <si>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</si>
  <si>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</si>
  <si>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</si>
  <si>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</si>
  <si>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</si>
  <si>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</si>
  <si>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</si>
  <si>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</si>
  <si>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</si>
  <si>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</si>
  <si>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</si>
  <si>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</si>
  <si>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</si>
  <si>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</si>
  <si>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</si>
  <si>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</si>
  <si>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</si>
  <si>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</si>
  <si>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</si>
  <si>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</si>
  <si>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</si>
  <si>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</si>
  <si>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</si>
  <si>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</si>
  <si>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</si>
  <si>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</si>
  <si>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</si>
  <si>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</si>
  <si>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</si>
  <si>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</si>
  <si>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</si>
  <si>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</si>
  <si>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</si>
  <si>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</si>
  <si>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</si>
  <si>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</si>
  <si>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</si>
  <si>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</si>
  <si>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</si>
  <si>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</si>
  <si>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</si>
  <si>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</si>
  <si>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</si>
  <si>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</si>
  <si>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</si>
  <si>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</si>
  <si>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</si>
  <si>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</si>
  <si>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</si>
  <si>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</si>
  <si>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</si>
  <si>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</si>
  <si>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</si>
  <si>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</si>
  <si>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</si>
  <si>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</si>
  <si>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</si>
  <si>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</si>
  <si>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</si>
  <si>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</si>
  <si>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</si>
  <si>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</si>
  <si>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</si>
  <si>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</si>
  <si>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</si>
  <si>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</si>
  <si>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</si>
  <si>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</si>
  <si>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</si>
  <si>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</si>
  <si>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</si>
  <si>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</si>
  <si>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</si>
  <si>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</si>
  <si>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</si>
  <si>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</si>
  <si>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</si>
  <si>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</si>
  <si>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</si>
  <si>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</si>
  <si>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</si>
  <si>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</si>
  <si>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</si>
  <si>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</si>
  <si>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</si>
  <si>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</si>
  <si>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</si>
  <si>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</si>
  <si>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</si>
  <si>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</si>
  <si>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</si>
  <si>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</si>
  <si>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</si>
  <si>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</si>
  <si>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</si>
  <si>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</si>
  <si>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</si>
  <si>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</si>
  <si>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</si>
  <si>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</si>
  <si>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</si>
  <si>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</si>
  <si>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</si>
  <si>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</si>
  <si>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</si>
  <si>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</si>
  <si>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</si>
  <si>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</si>
  <si>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</si>
  <si>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</si>
  <si>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</si>
  <si>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</si>
  <si>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</si>
  <si>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</si>
  <si>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</si>
  <si>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</si>
  <si>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</si>
  <si>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</si>
  <si>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</si>
  <si>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</si>
  <si>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</si>
  <si>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</si>
  <si>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</si>
  <si>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</si>
  <si>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</si>
  <si>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</si>
  <si>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</si>
  <si>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</si>
  <si>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</si>
  <si>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</si>
  <si>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</si>
  <si>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</si>
  <si>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</si>
  <si>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</si>
  <si>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</si>
  <si>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</si>
  <si>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</si>
  <si>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</si>
  <si>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</si>
  <si>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</si>
  <si>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</si>
  <si>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</si>
  <si>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</si>
  <si>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</si>
  <si>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</si>
  <si>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</si>
  <si>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</si>
  <si>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</si>
  <si>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</si>
  <si>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</si>
  <si>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</si>
  <si>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</si>
  <si>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</si>
  <si>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</si>
  <si>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</si>
  <si>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</si>
  <si>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</si>
  <si>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</si>
  <si>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</si>
  <si>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</si>
  <si>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</si>
  <si>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</si>
  <si>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</si>
  <si>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</si>
  <si>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</si>
  <si>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</si>
  <si>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</si>
  <si>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</si>
  <si>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</si>
  <si>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</si>
  <si>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</si>
  <si>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</si>
  <si>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</si>
  <si>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</si>
  <si>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</si>
  <si>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</si>
  <si>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</si>
  <si>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</si>
  <si>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</si>
  <si>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</si>
  <si>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</si>
  <si>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</si>
  <si>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</si>
  <si>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</si>
  <si>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</si>
  <si>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</si>
  <si>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</si>
  <si>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</si>
  <si>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</si>
  <si>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</si>
  <si>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</si>
  <si>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</si>
  <si>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</si>
  <si>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</si>
  <si>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</si>
  <si>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</si>
  <si>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</si>
  <si>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</si>
  <si>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</si>
  <si>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</si>
  <si>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</si>
  <si>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</si>
  <si>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</si>
  <si>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</si>
  <si>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</si>
  <si>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</si>
  <si>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</si>
  <si>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</si>
  <si>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</si>
  <si>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</si>
  <si>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</si>
  <si>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</si>
  <si>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</si>
  <si>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</si>
  <si>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</si>
  <si>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</si>
  <si>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</si>
  <si>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</si>
  <si>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</si>
  <si>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</si>
  <si>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</si>
  <si>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</si>
  <si>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</si>
  <si>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</si>
  <si>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</si>
  <si>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</si>
  <si>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</si>
  <si>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</si>
  <si>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</si>
  <si>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</si>
  <si>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</si>
  <si>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</si>
  <si>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</si>
  <si>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</si>
  <si>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</si>
  <si>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</si>
  <si>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</si>
  <si>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</si>
  <si>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</si>
  <si>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</si>
  <si>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</si>
  <si>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</si>
  <si>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</si>
  <si>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</si>
  <si>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</si>
  <si>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</si>
  <si>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</si>
  <si>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</si>
  <si>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</si>
  <si>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</si>
  <si>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</si>
  <si>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</si>
  <si>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</si>
  <si>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</si>
  <si>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</si>
  <si>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</si>
  <si>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</si>
  <si>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</si>
  <si>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</si>
  <si>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</si>
  <si>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</si>
  <si>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</si>
  <si>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</si>
  <si>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</si>
  <si>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</si>
  <si>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</si>
  <si>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</si>
  <si>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</si>
  <si>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</si>
  <si>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</si>
  <si>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</si>
  <si>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</si>
  <si>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</si>
  <si>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</si>
  <si>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</si>
  <si>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</si>
  <si>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</si>
  <si>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</si>
  <si>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</si>
  <si>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</si>
  <si>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</si>
  <si>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</si>
  <si>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</si>
  <si>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</si>
  <si>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</si>
  <si>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</si>
  <si>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</si>
  <si>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</si>
  <si>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</si>
  <si>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</si>
  <si>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</si>
  <si>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</si>
  <si>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</si>
  <si>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</si>
  <si>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</si>
  <si>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</si>
  <si>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</si>
  <si>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</si>
  <si>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</si>
  <si>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</si>
  <si>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</si>
  <si>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</si>
  <si>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</si>
  <si>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</si>
  <si>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</si>
  <si>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</si>
  <si>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</si>
  <si>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</si>
  <si>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</si>
  <si>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</si>
  <si>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</si>
  <si>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</si>
  <si>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</si>
  <si>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</si>
  <si>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</si>
  <si>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</si>
  <si>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</si>
  <si>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</si>
  <si>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</si>
  <si>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</si>
  <si>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</si>
  <si>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</si>
  <si>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</si>
  <si>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</si>
  <si>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</si>
  <si>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</si>
  <si>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</si>
  <si>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</si>
  <si>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</si>
  <si>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</si>
  <si>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</si>
  <si>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</si>
  <si>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</si>
  <si>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</si>
  <si>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</si>
  <si>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</si>
  <si>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</si>
  <si>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</si>
  <si>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</si>
  <si>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</si>
  <si>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</si>
  <si>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</si>
  <si>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</si>
  <si>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</si>
  <si>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</si>
  <si>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</si>
  <si>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</si>
  <si>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</si>
  <si>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</si>
  <si>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</si>
  <si>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</si>
  <si>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</si>
  <si>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</si>
  <si>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</si>
  <si>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</si>
  <si>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</si>
  <si>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</si>
  <si>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</si>
  <si>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</si>
  <si>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</si>
  <si>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</si>
  <si>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</si>
  <si>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</si>
  <si>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</si>
  <si>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</si>
  <si>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</si>
  <si>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</si>
  <si>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</si>
  <si>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</si>
  <si>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</si>
  <si>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</si>
  <si>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</si>
  <si>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</si>
  <si>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</si>
  <si>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</si>
  <si>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</si>
  <si>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</si>
  <si>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</si>
  <si>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</si>
  <si>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</si>
  <si>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</si>
  <si>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</si>
  <si>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</si>
  <si>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</si>
  <si>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</si>
  <si>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</si>
  <si>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</si>
  <si>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</si>
  <si>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</si>
  <si>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</si>
  <si>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</si>
  <si>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</si>
  <si>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</si>
  <si>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</si>
  <si>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</si>
  <si>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</si>
  <si>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</si>
  <si>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</si>
  <si>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</si>
  <si>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</si>
  <si>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</si>
  <si>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</si>
  <si>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</si>
  <si>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</si>
  <si>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</si>
  <si>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</si>
  <si>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</si>
  <si>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</si>
  <si>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</si>
  <si>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</si>
  <si>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</si>
  <si>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</si>
  <si>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</si>
  <si>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</si>
  <si>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</si>
  <si>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</si>
  <si>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</si>
  <si>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</si>
  <si>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</si>
  <si>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</si>
  <si>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</si>
  <si>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</si>
  <si>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</si>
  <si>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</si>
  <si>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</si>
  <si>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</si>
  <si>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</si>
  <si>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</si>
  <si>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</si>
  <si>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</si>
  <si>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</si>
  <si>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</si>
  <si>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</si>
  <si>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</si>
  <si>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</si>
  <si>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</si>
  <si>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</si>
  <si>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</si>
  <si>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</si>
  <si>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</si>
  <si>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</si>
  <si>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</si>
  <si>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</si>
  <si>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</si>
  <si>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</si>
  <si>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</si>
  <si>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</si>
  <si>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</si>
  <si>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</si>
  <si>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</si>
  <si>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</si>
  <si>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</si>
  <si>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</si>
  <si>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</si>
  <si>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</si>
  <si>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</si>
  <si>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</si>
  <si>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</si>
  <si>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</si>
  <si>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</si>
  <si>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</si>
  <si>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</si>
  <si>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</si>
  <si>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</si>
  <si>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</si>
  <si>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</si>
  <si>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</si>
  <si>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</si>
  <si>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</si>
  <si>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</si>
  <si>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</si>
  <si>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</si>
  <si>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</si>
  <si>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</si>
  <si>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</si>
  <si>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</si>
  <si>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</si>
  <si>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</si>
  <si>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</si>
  <si>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</si>
  <si>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</si>
  <si>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</si>
  <si>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</si>
  <si>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</si>
  <si>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</si>
  <si>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</si>
  <si>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</si>
  <si>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</si>
  <si>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</si>
  <si>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</si>
  <si>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</si>
  <si>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</si>
  <si>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</si>
  <si>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</si>
  <si>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</si>
  <si>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</si>
  <si>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</si>
  <si>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</si>
  <si>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</si>
  <si>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</si>
  <si>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</si>
  <si>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</si>
  <si>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</si>
  <si>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</si>
  <si>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</si>
  <si>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</si>
  <si>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</si>
  <si>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</si>
  <si>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</si>
  <si>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</si>
  <si>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</si>
  <si>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</si>
  <si>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</si>
  <si>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</si>
  <si>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</si>
  <si>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</si>
  <si>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</si>
  <si>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</si>
  <si>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</si>
  <si>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</si>
  <si>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</si>
  <si>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</si>
  <si>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</si>
  <si>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</si>
  <si>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</si>
  <si>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</si>
  <si>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</si>
  <si>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</si>
  <si>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</si>
  <si>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</si>
  <si>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</si>
  <si>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</si>
  <si>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</si>
  <si>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</si>
  <si>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</si>
  <si>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</si>
  <si>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</si>
  <si>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</si>
  <si>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</si>
  <si>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</si>
  <si>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</si>
  <si>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</si>
  <si>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</si>
  <si>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</si>
  <si>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</si>
  <si>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</si>
  <si>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</si>
  <si>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</si>
  <si>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</si>
  <si>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</si>
  <si>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</si>
  <si>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</si>
  <si>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</si>
  <si>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</si>
  <si>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</si>
  <si>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</si>
  <si>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</si>
  <si>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</si>
  <si>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</si>
  <si>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</si>
  <si>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</si>
  <si>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</si>
  <si>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</si>
  <si>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</si>
  <si>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</si>
  <si>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</si>
  <si>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</si>
  <si>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</si>
  <si>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</si>
  <si>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</si>
  <si>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</si>
  <si>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</si>
  <si>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</si>
  <si>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</si>
  <si>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</si>
  <si>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</si>
  <si>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</si>
  <si>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</si>
  <si>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</si>
  <si>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</si>
  <si>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</si>
  <si>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</si>
  <si>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</si>
  <si>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</si>
  <si>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</si>
  <si>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</si>
  <si>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</si>
  <si>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</si>
  <si>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</si>
  <si>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</si>
  <si>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</si>
  <si>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</si>
  <si>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</si>
  <si>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</si>
  <si>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</si>
  <si>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</si>
  <si>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</si>
  <si>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</si>
  <si>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</si>
  <si>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</si>
  <si>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</si>
  <si>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</si>
  <si>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</si>
  <si>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</si>
  <si>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</si>
  <si>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</si>
  <si>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</si>
  <si>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</si>
  <si>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</si>
  <si>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</si>
  <si>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</si>
  <si>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</si>
  <si>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</si>
  <si>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</si>
  <si>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</si>
  <si>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</si>
  <si>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</si>
  <si>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</si>
  <si>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</si>
  <si>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</si>
  <si>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</si>
  <si>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</si>
  <si>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</si>
  <si>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</si>
  <si>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</si>
  <si>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</si>
  <si>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</si>
  <si>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</si>
  <si>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</si>
  <si>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</si>
  <si>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</si>
  <si>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</si>
  <si>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</si>
  <si>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</si>
  <si>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</si>
  <si>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</si>
  <si>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</si>
  <si>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</si>
  <si>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</si>
  <si>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</si>
  <si>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</si>
  <si>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</si>
  <si>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</si>
  <si>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</si>
  <si>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</si>
  <si>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</si>
  <si>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</si>
  <si>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</si>
  <si>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</si>
  <si>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</si>
  <si>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</si>
  <si>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</si>
  <si>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</si>
  <si>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</si>
  <si>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</si>
  <si>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</si>
  <si>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</si>
  <si>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</si>
  <si>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</si>
  <si>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</si>
  <si>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</si>
  <si>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</si>
  <si>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</si>
  <si>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</si>
  <si>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</si>
  <si>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</si>
  <si>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</si>
  <si>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</si>
  <si>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</si>
  <si>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</si>
  <si>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</si>
  <si>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</si>
  <si>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</si>
  <si>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</si>
  <si>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</si>
  <si>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</si>
  <si>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</si>
  <si>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</si>
  <si>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</si>
  <si>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</si>
  <si>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</si>
  <si>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</si>
  <si>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</si>
  <si>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</si>
  <si>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</si>
  <si>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</si>
  <si>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</si>
  <si>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</si>
  <si>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</si>
  <si>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</si>
  <si>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</si>
  <si>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</si>
  <si>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</si>
  <si>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</si>
  <si>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</si>
  <si>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</si>
  <si>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</si>
  <si>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</si>
  <si>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</si>
  <si>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</si>
  <si>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</si>
  <si>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</si>
  <si>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</si>
  <si>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</si>
  <si>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</si>
  <si>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</si>
  <si>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</si>
  <si>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</si>
  <si>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</si>
  <si>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</si>
  <si>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</si>
  <si>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</si>
  <si>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</si>
  <si>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</si>
  <si>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</si>
  <si>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</si>
  <si>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</si>
  <si>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</si>
  <si>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</si>
  <si>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</si>
  <si>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</si>
  <si>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</si>
  <si>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</si>
  <si>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</si>
  <si>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</si>
  <si>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</si>
  <si>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</si>
  <si>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</si>
  <si>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</si>
  <si>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</si>
  <si>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</si>
  <si>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</si>
  <si>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</si>
  <si>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</si>
  <si>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</si>
  <si>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</si>
  <si>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</si>
  <si>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</si>
  <si>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</si>
  <si>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</si>
  <si>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</si>
  <si>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</si>
  <si>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</si>
  <si>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</si>
  <si>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</si>
  <si>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</si>
  <si>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</si>
  <si>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</si>
  <si>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</si>
  <si>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</si>
  <si>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</si>
  <si>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</si>
  <si>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</si>
  <si>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</si>
  <si>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</si>
  <si>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</si>
  <si>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</si>
  <si>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</si>
  <si>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</si>
  <si>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</si>
  <si>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</si>
  <si>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</si>
  <si>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</si>
  <si>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</si>
  <si>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</si>
  <si>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</si>
  <si>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</si>
  <si>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</si>
  <si>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</si>
  <si>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</si>
  <si>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</si>
  <si>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</si>
  <si>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</si>
  <si>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</si>
  <si>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</si>
  <si>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</si>
  <si>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</si>
  <si>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</si>
  <si>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</si>
  <si>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</si>
  <si>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</si>
  <si>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</si>
  <si>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</si>
  <si>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</si>
  <si>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</si>
  <si>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</si>
  <si>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</si>
  <si>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</si>
  <si>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</si>
  <si>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</si>
  <si>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</si>
  <si>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</si>
  <si>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</si>
  <si>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</si>
  <si>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</si>
  <si>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</si>
  <si>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</si>
  <si>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</si>
  <si>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</si>
  <si>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</si>
  <si>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</si>
  <si>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</si>
  <si>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</si>
  <si>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</si>
  <si>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</si>
  <si>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</si>
  <si>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</si>
  <si>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</si>
  <si>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</si>
  <si>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</si>
  <si>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</si>
  <si>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</si>
  <si>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</si>
  <si>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</si>
  <si>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</si>
  <si>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</si>
  <si>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</si>
  <si>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</si>
  <si>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</si>
  <si>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</si>
  <si>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</si>
  <si>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</si>
  <si>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</si>
  <si>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</si>
  <si>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</si>
  <si>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</si>
  <si>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</si>
  <si>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</si>
  <si>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</si>
  <si>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</si>
  <si>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</si>
  <si>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</si>
  <si>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</si>
  <si>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</si>
  <si>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</si>
  <si>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</si>
  <si>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</si>
  <si>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</si>
  <si>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</si>
  <si>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</si>
  <si>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</si>
  <si>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</si>
  <si>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</si>
  <si>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</si>
  <si>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</si>
  <si>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</si>
  <si>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</si>
  <si>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</si>
  <si>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</si>
  <si>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</si>
  <si>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</si>
  <si>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</si>
  <si>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</si>
  <si>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</si>
  <si>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</si>
  <si>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</si>
  <si>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</si>
  <si>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</si>
  <si>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</si>
  <si>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</si>
  <si>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</si>
  <si>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</si>
  <si>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</si>
  <si>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</si>
  <si>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</si>
  <si>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</si>
  <si>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</si>
  <si>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</si>
  <si>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</si>
  <si>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</si>
  <si>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</si>
  <si>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</si>
  <si>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</si>
  <si>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</si>
  <si>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</si>
  <si>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</si>
  <si>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</si>
  <si>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</si>
  <si>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</si>
  <si>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</si>
  <si>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</si>
  <si>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</si>
  <si>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</si>
  <si>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</si>
  <si>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</si>
  <si>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</si>
  <si>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</si>
  <si>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</si>
  <si>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</si>
  <si>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</si>
  <si>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</si>
  <si>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</si>
  <si>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</si>
  <si>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</si>
  <si>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</si>
  <si>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</si>
  <si>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</si>
  <si>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</si>
  <si>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</si>
  <si>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</si>
  <si>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</si>
  <si>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</si>
  <si>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</si>
  <si>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</si>
  <si>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</si>
  <si>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</si>
  <si>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</si>
  <si>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</si>
  <si>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</si>
  <si>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</si>
  <si>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</si>
  <si>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</si>
  <si>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</si>
  <si>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</si>
  <si>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</si>
  <si>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</si>
  <si>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</si>
  <si>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</si>
  <si>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</si>
  <si>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</si>
  <si>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</si>
  <si>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</si>
  <si>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</si>
  <si>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</si>
  <si>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</si>
  <si>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</si>
  <si>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</si>
  <si>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</si>
  <si>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</si>
  <si>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</si>
  <si>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</si>
  <si>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</si>
  <si>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</si>
  <si>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</si>
  <si>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</si>
  <si>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</si>
  <si>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</si>
  <si>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</si>
  <si>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</si>
  <si>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</si>
  <si>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</si>
  <si>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</si>
  <si>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</si>
  <si>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</si>
  <si>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</si>
  <si>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</si>
  <si>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</si>
  <si>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</si>
  <si>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</si>
  <si>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</si>
  <si>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</si>
  <si>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</si>
  <si>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</si>
  <si>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</si>
  <si>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</si>
  <si>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</si>
  <si>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</si>
  <si>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</si>
  <si>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</si>
  <si>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</si>
  <si>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</si>
  <si>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</si>
  <si>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</si>
  <si>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</si>
  <si>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</si>
  <si>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</si>
  <si>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</si>
  <si>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</si>
  <si>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</si>
  <si>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</si>
  <si>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</si>
  <si>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</si>
  <si>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</si>
  <si>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</si>
  <si>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</si>
  <si>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</si>
  <si>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</si>
  <si>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</si>
  <si>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</si>
  <si>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</si>
  <si>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</si>
  <si>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</si>
  <si>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</si>
  <si>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</si>
  <si>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</si>
  <si>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</si>
  <si>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</si>
  <si>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</si>
  <si>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</si>
  <si>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</si>
  <si>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</si>
  <si>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</si>
  <si>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</si>
  <si>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</si>
  <si>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</si>
  <si>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</si>
  <si>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</si>
  <si>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</si>
  <si>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</si>
  <si>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</si>
  <si>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</si>
  <si>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</si>
  <si>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</si>
  <si>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</si>
  <si>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</si>
  <si>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</si>
  <si>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</si>
  <si>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</si>
  <si>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</si>
  <si>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</si>
  <si>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</si>
  <si>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</si>
  <si>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</si>
  <si>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</si>
  <si>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</si>
  <si>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</si>
  <si>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</si>
  <si>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</si>
  <si>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</si>
  <si>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</si>
  <si>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</si>
  <si>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</si>
  <si>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</si>
  <si>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</si>
  <si>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</si>
  <si>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</si>
  <si>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</si>
  <si>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</si>
  <si>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</si>
  <si>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</si>
  <si>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</si>
  <si>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</si>
  <si>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</si>
  <si>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</si>
  <si>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</si>
  <si>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</si>
  <si>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</si>
  <si>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</si>
  <si>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</si>
  <si>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</si>
  <si>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</si>
  <si>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</si>
  <si>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</si>
  <si>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</si>
  <si>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</si>
  <si>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</si>
  <si>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</si>
  <si>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</si>
  <si>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</si>
  <si>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</si>
  <si>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</si>
  <si>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</si>
  <si>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</si>
  <si>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</si>
  <si>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</si>
  <si>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</si>
  <si>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</si>
  <si>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</si>
  <si>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</si>
  <si>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</si>
  <si>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</si>
  <si>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</si>
  <si>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</si>
  <si>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</si>
  <si>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</si>
  <si>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</si>
  <si>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</si>
  <si>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</si>
  <si>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</si>
  <si>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</si>
  <si>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</si>
  <si>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</si>
  <si>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</si>
  <si>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</si>
  <si>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</si>
  <si>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</si>
  <si>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</si>
  <si>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</si>
  <si>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</si>
  <si>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</si>
  <si>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</si>
  <si>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</si>
  <si>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</si>
  <si>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</si>
  <si>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</si>
  <si>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</si>
  <si>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</si>
  <si>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</si>
  <si>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</si>
  <si>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</si>
  <si>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</si>
  <si>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</si>
  <si>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</si>
  <si>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</si>
  <si>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</si>
  <si>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</si>
  <si>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</si>
  <si>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</si>
  <si>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</si>
  <si>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</si>
  <si>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</si>
  <si>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</si>
  <si>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</si>
  <si>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</si>
  <si>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</si>
  <si>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</si>
  <si>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</si>
  <si>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</si>
  <si>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</si>
  <si>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</si>
  <si>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</si>
  <si>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</si>
  <si>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</si>
  <si>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</si>
  <si>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</si>
  <si>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</si>
  <si>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</si>
  <si>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</si>
  <si>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</si>
  <si>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</si>
  <si>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</si>
  <si>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</si>
  <si>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</si>
  <si>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</si>
  <si>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</si>
  <si>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</si>
  <si>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</si>
  <si>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</si>
  <si>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</si>
  <si>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</si>
  <si>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</si>
  <si>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</si>
  <si>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</si>
  <si>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</si>
  <si>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</si>
  <si>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</si>
  <si>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</si>
  <si>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</si>
  <si>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</si>
  <si>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</si>
  <si>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</si>
  <si>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</si>
  <si>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</si>
  <si>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</si>
  <si>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</si>
  <si>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</si>
  <si>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</si>
  <si>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</si>
  <si>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</si>
  <si>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</si>
  <si>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</si>
  <si>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</si>
  <si>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</si>
  <si>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</si>
  <si>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</si>
  <si>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</si>
  <si>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</si>
  <si>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</si>
  <si>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</si>
  <si>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</si>
  <si>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</si>
  <si>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</si>
  <si>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</si>
  <si>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</si>
  <si>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</si>
  <si>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</si>
  <si>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</si>
  <si>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</si>
  <si>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</si>
  <si>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</si>
  <si>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</si>
  <si>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</si>
  <si>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</si>
  <si>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</si>
  <si>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</si>
  <si>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</si>
  <si>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</si>
  <si>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</si>
  <si>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</si>
  <si>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</si>
  <si>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</si>
  <si>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</si>
  <si>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</si>
  <si>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</si>
  <si>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</si>
  <si>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</si>
  <si>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</si>
  <si>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</si>
  <si>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</si>
  <si>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</si>
  <si>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</si>
  <si>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</si>
  <si>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</si>
  <si>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</si>
  <si>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</si>
  <si>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</si>
  <si>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</si>
  <si>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</si>
  <si>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</si>
  <si>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</si>
  <si>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</si>
  <si>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</si>
  <si>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</si>
  <si>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</si>
  <si>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</si>
  <si>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</si>
  <si>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</si>
  <si>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</si>
  <si>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</si>
  <si>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</si>
  <si>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</si>
  <si>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</si>
  <si>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</si>
  <si>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</si>
  <si>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</si>
  <si>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</si>
  <si>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</si>
  <si>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</si>
  <si>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</si>
  <si>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</si>
  <si>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</si>
  <si>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</si>
  <si>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</si>
  <si>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</si>
  <si>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</si>
  <si>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</si>
  <si>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</si>
  <si>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</si>
  <si>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</si>
  <si>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</si>
  <si>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</si>
  <si>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</si>
  <si>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</si>
  <si>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</si>
  <si>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</si>
  <si>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</si>
  <si>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</si>
  <si>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</si>
  <si>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</si>
  <si>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</si>
  <si>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</si>
  <si>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</si>
  <si>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</si>
  <si>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</si>
  <si>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</si>
  <si>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</si>
  <si>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</si>
  <si>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</si>
  <si>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</si>
  <si>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</si>
  <si>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</si>
  <si>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</si>
  <si>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</si>
  <si>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</si>
  <si>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</si>
  <si>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</si>
  <si>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</si>
  <si>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</si>
  <si>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</si>
  <si>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</si>
  <si>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</si>
  <si>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</si>
  <si>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</si>
  <si>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</si>
  <si>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</si>
  <si>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</si>
  <si>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</si>
  <si>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</si>
  <si>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</si>
  <si>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</si>
  <si>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</si>
  <si>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</si>
  <si>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</si>
  <si>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</si>
  <si>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</si>
  <si>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</si>
  <si>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</si>
  <si>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</si>
  <si>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</si>
  <si>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</si>
  <si>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</si>
  <si>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</si>
  <si>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</si>
  <si>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</si>
  <si>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</si>
  <si>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</si>
  <si>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</si>
  <si>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</si>
  <si>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</si>
  <si>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</si>
  <si>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</si>
  <si>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</si>
  <si>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</si>
  <si>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</si>
  <si>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</si>
  <si>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</si>
  <si>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</si>
  <si>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</si>
  <si>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</si>
  <si>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</si>
  <si>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</si>
  <si>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</si>
  <si>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</si>
  <si>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</si>
  <si>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</si>
  <si>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</si>
  <si>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</si>
  <si>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</si>
  <si>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</si>
  <si>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</si>
  <si>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</si>
  <si>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</si>
  <si>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</si>
  <si>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</si>
  <si>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</si>
  <si>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</si>
  <si>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</si>
  <si>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</si>
  <si>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</si>
  <si>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</si>
  <si>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</si>
  <si>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</si>
  <si>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</si>
  <si>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</si>
  <si>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</si>
  <si>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</si>
  <si>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</si>
  <si>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</si>
  <si>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</si>
  <si>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</si>
  <si>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</si>
  <si>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</si>
  <si>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</si>
  <si>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</si>
  <si>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</si>
  <si>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</si>
  <si>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</si>
  <si>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</si>
  <si>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</si>
  <si>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</si>
  <si>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</si>
  <si>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</si>
  <si>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</si>
  <si>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</si>
  <si>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</si>
  <si>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</si>
  <si>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</si>
  <si>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</si>
  <si>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</si>
  <si>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</si>
  <si>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</si>
  <si>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</si>
  <si>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</si>
  <si>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</si>
  <si>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</si>
  <si>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</si>
  <si>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</si>
  <si>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</si>
  <si>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</si>
  <si>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</si>
  <si>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</si>
  <si>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</si>
  <si>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</si>
  <si>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</si>
  <si>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</si>
  <si>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</si>
  <si>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</si>
  <si>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</si>
  <si>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</si>
  <si>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</si>
  <si>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</si>
  <si>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</si>
  <si>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</si>
  <si>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</si>
  <si>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</si>
  <si>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</si>
  <si>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</si>
  <si>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</si>
  <si>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</si>
  <si>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</si>
  <si>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</si>
  <si>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</si>
  <si>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</si>
  <si>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</si>
  <si>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</si>
  <si>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</si>
  <si>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</si>
  <si>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</si>
  <si>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</si>
  <si>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</si>
  <si>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</si>
  <si>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</si>
  <si>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</si>
  <si>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</si>
  <si>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</si>
  <si>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</si>
  <si>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</si>
  <si>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</si>
  <si>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</si>
  <si>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</si>
  <si>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</si>
  <si>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</si>
  <si>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</si>
  <si>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</si>
  <si>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</si>
  <si>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</si>
  <si>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</si>
  <si>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</si>
  <si>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</si>
  <si>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</si>
  <si>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</si>
  <si>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</si>
  <si>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</si>
  <si>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</si>
  <si>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</si>
  <si>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</si>
  <si>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</si>
  <si>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</si>
  <si>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</si>
  <si>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</si>
  <si>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</si>
  <si>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</si>
  <si>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</si>
  <si>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</si>
  <si>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</si>
  <si>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</si>
  <si>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</si>
  <si>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</si>
  <si>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</si>
  <si>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</si>
  <si>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</si>
  <si>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</si>
  <si>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</si>
  <si>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</si>
  <si>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</si>
  <si>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</si>
  <si>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</si>
  <si>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</si>
  <si>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</si>
  <si>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</si>
  <si>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</si>
  <si>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</si>
  <si>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</si>
  <si>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</si>
  <si>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</si>
  <si>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</si>
  <si>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</si>
  <si>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</si>
  <si>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</si>
  <si>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</si>
  <si>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</si>
  <si>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</si>
  <si>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</si>
  <si>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</si>
  <si>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</si>
  <si>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</si>
  <si>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</si>
  <si>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</si>
  <si>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</si>
  <si>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</si>
  <si>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</si>
  <si>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</si>
  <si>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</si>
  <si>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</si>
  <si>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</si>
  <si>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</si>
  <si>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</si>
  <si>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</si>
  <si>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</si>
  <si>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</si>
  <si>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</si>
  <si>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</si>
  <si>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</si>
  <si>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</si>
  <si>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</si>
  <si>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</si>
  <si>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</si>
  <si>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</si>
  <si>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</si>
  <si>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</si>
  <si>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</si>
  <si>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</si>
  <si>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</si>
  <si>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</si>
  <si>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</si>
  <si>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</si>
  <si>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</si>
  <si>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</si>
  <si>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</si>
  <si>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</si>
  <si>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</si>
  <si>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</si>
  <si>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</si>
  <si>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</si>
  <si>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</si>
  <si>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</si>
  <si>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</si>
  <si>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</si>
  <si>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</si>
  <si>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</si>
  <si>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</si>
  <si>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</si>
  <si>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</si>
  <si>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</si>
  <si>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</si>
  <si>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</si>
  <si>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</si>
  <si>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</si>
  <si>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</si>
  <si>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</si>
  <si>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</si>
  <si>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</si>
  <si>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</si>
  <si>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</si>
  <si>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</si>
  <si>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</si>
  <si>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</si>
  <si>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</si>
  <si>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</si>
  <si>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</si>
  <si>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</si>
  <si>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</si>
  <si>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</si>
  <si>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</si>
  <si>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</si>
  <si>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</si>
  <si>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</si>
  <si>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</si>
  <si>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</si>
  <si>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</si>
  <si>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</si>
  <si>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</si>
  <si>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</si>
  <si>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</si>
  <si>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</si>
  <si>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</si>
  <si>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</si>
  <si>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</si>
  <si>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</si>
  <si>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</si>
  <si>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</si>
  <si>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</si>
  <si>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</si>
  <si>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</si>
  <si>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</si>
  <si>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</si>
  <si>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</si>
  <si>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</si>
  <si>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</si>
  <si>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</si>
  <si>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</si>
  <si>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</si>
  <si>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</si>
  <si>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</si>
  <si>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</si>
  <si>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</si>
  <si>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</si>
  <si>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</si>
  <si>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</si>
  <si>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</si>
  <si>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</si>
  <si>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</si>
  <si>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</si>
  <si>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</si>
  <si>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</si>
  <si>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</si>
  <si>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</si>
  <si>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</si>
  <si>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</si>
  <si>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</si>
  <si>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</si>
  <si>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</si>
  <si>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</si>
  <si>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</si>
  <si>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</si>
  <si>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</si>
  <si>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</si>
  <si>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</si>
  <si>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</si>
  <si>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</si>
  <si>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</si>
  <si>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</si>
  <si>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</si>
  <si>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</si>
  <si>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</si>
  <si>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</si>
  <si>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</si>
  <si>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</si>
  <si>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</si>
  <si>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</si>
  <si>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</si>
  <si>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</si>
  <si>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</si>
  <si>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</si>
  <si>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</si>
  <si>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</si>
  <si>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</si>
  <si>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</si>
  <si>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</si>
  <si>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</si>
  <si>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</si>
  <si>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</si>
  <si>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</si>
  <si>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</si>
  <si>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</si>
  <si>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</si>
  <si>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</si>
  <si>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</si>
  <si>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</si>
  <si>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</si>
  <si>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</si>
  <si>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</si>
  <si>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</si>
  <si>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</si>
  <si>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</si>
  <si>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</si>
  <si>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</si>
  <si>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</si>
  <si>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</si>
  <si>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</si>
  <si>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</si>
  <si>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</si>
  <si>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</si>
  <si>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</si>
  <si>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</si>
  <si>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</si>
  <si>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</si>
  <si>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</si>
  <si>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</si>
  <si>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</si>
  <si>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</si>
  <si>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</si>
  <si>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</si>
  <si>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</si>
  <si>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</si>
  <si>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</si>
  <si>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</si>
  <si>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</si>
  <si>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</si>
  <si>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</si>
  <si>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</si>
  <si>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</si>
  <si>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</si>
  <si>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</si>
  <si>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</si>
  <si>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</si>
  <si>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</si>
  <si>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</si>
  <si>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</si>
  <si>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</si>
  <si>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</si>
  <si>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</si>
  <si>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</si>
  <si>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</si>
  <si>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</si>
  <si>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</si>
  <si>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</si>
  <si>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</si>
  <si>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</si>
  <si>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</si>
  <si>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</si>
  <si>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</si>
  <si>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</si>
  <si>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</si>
  <si>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</si>
  <si>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</si>
  <si>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</si>
  <si>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</si>
  <si>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</si>
  <si>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</si>
  <si>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</si>
  <si>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</si>
  <si>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</si>
  <si>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</si>
  <si>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</si>
  <si>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</si>
  <si>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</si>
  <si>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</si>
  <si>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</si>
  <si>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</si>
  <si>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</si>
  <si>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</si>
  <si>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</si>
  <si>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</si>
  <si>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</si>
  <si>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</si>
  <si>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</si>
  <si>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</si>
  <si>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</si>
  <si>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</si>
  <si>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</si>
  <si>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</si>
  <si>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</si>
  <si>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</si>
  <si>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</si>
  <si>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</si>
  <si>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</si>
  <si>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</si>
  <si>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</si>
  <si>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</si>
  <si>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</si>
  <si>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</si>
  <si>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</si>
  <si>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</si>
  <si>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</si>
  <si>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</si>
  <si>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</si>
  <si>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</si>
  <si>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</si>
  <si>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</si>
  <si>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</si>
  <si>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</si>
  <si>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</si>
  <si>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</si>
  <si>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</si>
  <si>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</si>
  <si>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</si>
  <si>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</si>
  <si>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</si>
  <si>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</si>
  <si>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</si>
  <si>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</si>
  <si>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</si>
  <si>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</si>
  <si>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</si>
  <si>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</si>
  <si>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</si>
  <si>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</si>
  <si>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</si>
  <si>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</si>
  <si>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</si>
  <si>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</si>
  <si>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</si>
  <si>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</si>
  <si>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</si>
  <si>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</si>
  <si>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</si>
  <si>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</si>
  <si>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</si>
  <si>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</si>
  <si>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</si>
  <si>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</si>
  <si>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</si>
  <si>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</si>
  <si>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</si>
  <si>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</si>
  <si>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</si>
  <si>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</si>
  <si>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</si>
  <si>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</si>
  <si>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</si>
  <si>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</si>
  <si>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</si>
  <si>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</si>
  <si>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</si>
  <si>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</si>
  <si>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</si>
  <si>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</si>
  <si>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</si>
  <si>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</si>
  <si>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</si>
  <si>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</si>
  <si>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</si>
  <si>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</si>
  <si>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</si>
  <si>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</si>
  <si>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</si>
  <si>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</si>
  <si>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</si>
  <si>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</si>
  <si>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</si>
  <si>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</si>
  <si>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</si>
  <si>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</si>
  <si>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</si>
  <si>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</si>
  <si>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</si>
  <si>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</si>
  <si>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</si>
  <si>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</si>
  <si>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</si>
  <si>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</si>
  <si>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</si>
  <si>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</si>
  <si>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</si>
  <si>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</si>
  <si>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</si>
  <si>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</si>
  <si>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</si>
  <si>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</si>
  <si>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</si>
  <si>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</si>
  <si>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</si>
  <si>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</si>
  <si>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</si>
  <si>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</si>
  <si>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</si>
  <si>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</si>
  <si>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</si>
  <si>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</si>
  <si>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</si>
  <si>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</si>
  <si>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</si>
  <si>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</si>
  <si>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</si>
  <si>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</si>
  <si>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</si>
  <si>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</si>
  <si>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</si>
  <si>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</si>
  <si>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</si>
  <si>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</si>
  <si>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</si>
  <si>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</si>
  <si>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</si>
  <si>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</si>
  <si>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</si>
  <si>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</si>
  <si>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</si>
  <si>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</si>
  <si>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</si>
  <si>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</si>
  <si>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</si>
  <si>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</si>
  <si>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</si>
  <si>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</si>
  <si>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</si>
  <si>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</si>
  <si>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</si>
  <si>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</si>
  <si>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</si>
  <si>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</si>
  <si>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</si>
  <si>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</si>
  <si>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</si>
  <si>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</si>
  <si>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</si>
  <si>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</si>
  <si>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</si>
  <si>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</si>
  <si>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</si>
  <si>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</si>
  <si>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</si>
  <si>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</si>
  <si>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</si>
  <si>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</si>
  <si>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</si>
  <si>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</si>
  <si>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</si>
  <si>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</si>
  <si>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</si>
  <si>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</si>
  <si>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</si>
  <si>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</si>
  <si>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</si>
  <si>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</si>
  <si>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</si>
  <si>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</si>
  <si>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</si>
  <si>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</si>
  <si>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</si>
  <si>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</si>
  <si>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</si>
  <si>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</si>
  <si>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</si>
  <si>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</si>
  <si>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</si>
  <si>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</si>
  <si>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</si>
  <si>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</si>
  <si>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</si>
  <si>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</si>
  <si>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</si>
  <si>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</si>
  <si>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</si>
  <si>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</si>
  <si>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</si>
  <si>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</si>
  <si>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</si>
  <si>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</si>
  <si>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</si>
  <si>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</si>
  <si>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</si>
  <si>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</si>
  <si>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</si>
  <si>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</si>
  <si>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</si>
  <si>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</si>
  <si>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</si>
  <si>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</si>
  <si>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</si>
  <si>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</si>
  <si>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</si>
  <si>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</si>
  <si>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</si>
  <si>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</si>
  <si>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</si>
  <si>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</si>
  <si>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</si>
  <si>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</si>
  <si>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</si>
  <si>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</si>
  <si>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</si>
  <si>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</si>
  <si>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</si>
  <si>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</si>
  <si>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</si>
  <si>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</si>
  <si>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</si>
  <si>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</si>
  <si>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</si>
  <si>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</si>
  <si>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</si>
  <si>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</si>
  <si>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</si>
  <si>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</si>
  <si>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</si>
  <si>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</si>
  <si>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</si>
  <si>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</si>
  <si>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</si>
  <si>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</si>
  <si>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</si>
  <si>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</si>
  <si>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</si>
  <si>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</si>
  <si>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</si>
  <si>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</si>
  <si>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</si>
  <si>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</si>
  <si>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</si>
  <si>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</si>
  <si>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</si>
  <si>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</si>
  <si>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</si>
  <si>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</si>
  <si>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</si>
  <si>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</si>
  <si>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</si>
  <si>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</si>
  <si>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</si>
  <si>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</si>
  <si>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</si>
  <si>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</si>
  <si>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</si>
  <si>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</si>
  <si>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</si>
  <si>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</si>
  <si>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</si>
  <si>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</si>
  <si>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</si>
  <si>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</si>
  <si>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</si>
  <si>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</si>
  <si>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</si>
  <si>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</si>
  <si>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</si>
  <si>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</si>
  <si>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</si>
  <si>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</si>
  <si>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</si>
  <si>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</si>
  <si>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</si>
  <si>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</si>
  <si>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</si>
  <si>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</si>
  <si>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</si>
  <si>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</si>
  <si>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</si>
  <si>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</si>
  <si>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</si>
  <si>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</si>
  <si>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</si>
  <si>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</si>
  <si>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</si>
  <si>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</si>
  <si>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</si>
  <si>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</si>
  <si>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</si>
  <si>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</si>
  <si>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</si>
  <si>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</si>
  <si>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</si>
  <si>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</si>
  <si>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</si>
  <si>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</si>
  <si>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</si>
  <si>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</si>
  <si>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</si>
  <si>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</si>
  <si>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</si>
  <si>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</si>
  <si>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</si>
  <si>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</si>
  <si>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</si>
  <si>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</si>
  <si>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</si>
  <si>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</si>
  <si>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</si>
  <si>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</si>
  <si>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</si>
  <si>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</si>
  <si>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</si>
  <si>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</si>
  <si>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</si>
  <si>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</si>
  <si>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</si>
  <si>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</si>
  <si>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</si>
  <si>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</si>
  <si>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</si>
  <si>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</si>
  <si>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</si>
  <si>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</si>
  <si>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</si>
  <si>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</si>
  <si>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</si>
  <si>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</si>
  <si>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</si>
  <si>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</si>
  <si>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</si>
  <si>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</si>
  <si>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</si>
  <si>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</si>
  <si>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</si>
  <si>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</si>
  <si>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</si>
  <si>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</si>
  <si>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</si>
  <si>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</si>
  <si>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</si>
  <si>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</si>
  <si>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</si>
  <si>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</si>
  <si>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</si>
  <si>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</si>
  <si>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</si>
  <si>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</si>
  <si>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</si>
  <si>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</si>
  <si>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</si>
  <si>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</si>
  <si>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</si>
  <si>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</si>
  <si>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</si>
  <si>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</si>
  <si>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</si>
  <si>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</si>
  <si>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</si>
  <si>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</si>
  <si>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</si>
  <si>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</si>
  <si>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</si>
  <si>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</si>
  <si>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</si>
  <si>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</si>
  <si>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</si>
  <si>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</si>
  <si>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</si>
  <si>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</si>
  <si>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</si>
  <si>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</si>
  <si>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</si>
  <si>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</si>
  <si>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</si>
  <si>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</si>
  <si>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</si>
  <si>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</si>
  <si>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</si>
  <si>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</si>
  <si>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</si>
  <si>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</si>
  <si>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</si>
  <si>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</si>
  <si>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</si>
  <si>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</si>
  <si>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</si>
  <si>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</si>
  <si>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</si>
  <si>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</si>
  <si>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</si>
  <si>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</si>
  <si>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</si>
  <si>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</si>
  <si>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</si>
  <si>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</si>
  <si>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</si>
  <si>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</si>
  <si>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</si>
  <si>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</si>
  <si>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</si>
  <si>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</si>
  <si>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</si>
  <si>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</si>
  <si>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</si>
  <si>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</si>
  <si>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</si>
  <si>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</si>
  <si>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</si>
  <si>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</si>
  <si>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</si>
  <si>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</si>
  <si>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</si>
  <si>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</si>
  <si>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</si>
  <si>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</si>
  <si>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</si>
  <si>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</si>
  <si>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</si>
  <si>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</si>
  <si>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</si>
  <si>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</si>
  <si>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</si>
  <si>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</si>
  <si>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</si>
  <si>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</si>
  <si>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</si>
  <si>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</si>
  <si>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</si>
  <si>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</si>
  <si>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</si>
  <si>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</si>
  <si>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</si>
  <si>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</si>
  <si>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</si>
  <si>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</si>
  <si>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</si>
  <si>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</si>
  <si>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</si>
  <si>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</si>
  <si>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</si>
  <si>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</si>
  <si>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</si>
  <si>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</si>
  <si>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</si>
  <si>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</si>
  <si>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</si>
  <si>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</si>
  <si>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</si>
  <si>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</si>
  <si>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</si>
  <si>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</si>
  <si>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</si>
  <si>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</si>
  <si>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</si>
  <si>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</si>
  <si>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</si>
  <si>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</si>
  <si>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</si>
  <si>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</si>
  <si>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</si>
  <si>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</si>
  <si>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</si>
  <si>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</si>
  <si>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</si>
  <si>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</si>
  <si>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</si>
  <si>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</si>
  <si>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</si>
  <si>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</si>
  <si>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</si>
  <si>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</si>
  <si>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</si>
  <si>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</si>
  <si>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</si>
  <si>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</si>
  <si>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</si>
  <si>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</si>
  <si>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</si>
  <si>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</si>
  <si>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</si>
  <si>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</si>
  <si>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</si>
  <si>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</si>
  <si>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</si>
  <si>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</si>
  <si>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</si>
  <si>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</si>
  <si>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</si>
  <si>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</si>
  <si>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</si>
  <si>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</si>
  <si>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</si>
  <si>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</si>
  <si>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</si>
  <si>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</si>
  <si>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</si>
  <si>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</si>
  <si>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</si>
  <si>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</si>
  <si>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</si>
  <si>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</si>
  <si>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</si>
  <si>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</si>
  <si>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</si>
  <si>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</si>
  <si>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</si>
  <si>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</si>
  <si>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</si>
  <si>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</si>
  <si>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</si>
  <si>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</si>
  <si>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</si>
  <si>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</si>
  <si>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</si>
  <si>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</si>
  <si>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</si>
  <si>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</si>
  <si>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</si>
  <si>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</si>
  <si>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</si>
  <si>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</si>
  <si>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</si>
  <si>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</si>
  <si>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</si>
  <si>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</si>
  <si>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</si>
  <si>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</si>
  <si>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</si>
  <si>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</si>
  <si>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</si>
  <si>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</si>
  <si>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</si>
  <si>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</si>
  <si>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</si>
  <si>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</si>
  <si>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</si>
  <si>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</si>
  <si>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</si>
  <si>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</si>
  <si>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</si>
  <si>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</si>
  <si>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</si>
  <si>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</si>
  <si>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</si>
  <si>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</si>
  <si>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</si>
  <si>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</si>
  <si>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</si>
  <si>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</si>
  <si>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</si>
  <si>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</si>
  <si>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</si>
  <si>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</si>
  <si>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</si>
  <si>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</si>
  <si>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</si>
  <si>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</si>
  <si>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</si>
  <si>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</si>
  <si>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</si>
  <si>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</si>
  <si>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</si>
  <si>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</si>
  <si>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</si>
  <si>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</si>
  <si>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</si>
  <si>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</si>
  <si>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</si>
  <si>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</si>
  <si>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</si>
  <si>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</si>
  <si>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</si>
  <si>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</si>
  <si>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</si>
  <si>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</si>
  <si>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</si>
  <si>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</si>
  <si>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</si>
  <si>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</si>
  <si>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</si>
  <si>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</si>
  <si>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</si>
  <si>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</si>
  <si>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</si>
  <si>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</si>
  <si>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</si>
  <si>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</si>
  <si>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</si>
  <si>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</si>
  <si>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</si>
  <si>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</si>
  <si>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</si>
  <si>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</si>
  <si>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</si>
  <si>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</si>
  <si>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</si>
  <si>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</si>
  <si>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</si>
  <si>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</si>
  <si>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</si>
  <si>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</si>
  <si>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</si>
  <si>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</si>
  <si>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</si>
  <si>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</si>
  <si>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</si>
  <si>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</si>
  <si>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</si>
  <si>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</si>
  <si>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</si>
  <si>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</si>
  <si>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</si>
  <si>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</si>
  <si>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</si>
  <si>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</si>
  <si>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</si>
  <si>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</si>
  <si>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</si>
  <si>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</si>
  <si>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</si>
  <si>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</si>
  <si>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</si>
  <si>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</si>
  <si>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</si>
  <si>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</si>
  <si>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</si>
  <si>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</si>
  <si>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</si>
  <si>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</si>
  <si>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</si>
  <si>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</si>
  <si>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</si>
  <si>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</si>
  <si>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</si>
  <si>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</si>
  <si>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</si>
  <si>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</si>
  <si>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</si>
  <si>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</si>
  <si>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</si>
  <si>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</si>
  <si>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</si>
  <si>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</si>
  <si>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</si>
  <si>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</si>
  <si>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</si>
  <si>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</si>
  <si>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</si>
  <si>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</si>
  <si>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</si>
  <si>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</si>
  <si>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</si>
  <si>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</si>
  <si>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</si>
  <si>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</si>
  <si>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</si>
  <si>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</si>
  <si>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</si>
  <si>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</si>
  <si>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</si>
  <si>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</si>
  <si>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</si>
  <si>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</si>
  <si>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</si>
  <si>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</si>
  <si>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</si>
  <si>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</si>
  <si>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</si>
  <si>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</si>
  <si>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</si>
  <si>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</si>
  <si>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</si>
  <si>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</si>
  <si>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</si>
  <si>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</si>
  <si>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</si>
  <si>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</si>
  <si>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</si>
  <si>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</si>
  <si>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</si>
  <si>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</si>
  <si>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</si>
  <si>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</si>
  <si>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</si>
  <si>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</si>
  <si>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</si>
  <si>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</si>
  <si>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</si>
  <si>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</si>
  <si>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</si>
  <si>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</si>
  <si>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</si>
  <si>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</si>
  <si>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</si>
  <si>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</si>
  <si>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</si>
  <si>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</si>
  <si>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</si>
  <si>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</si>
  <si>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</si>
  <si>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</si>
  <si>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</si>
  <si>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</si>
  <si>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</si>
  <si>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</si>
  <si>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</si>
  <si>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</si>
  <si>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</si>
  <si>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</si>
  <si>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</si>
  <si>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</si>
  <si>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</si>
  <si>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</si>
  <si>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</si>
  <si>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</si>
  <si>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</si>
  <si>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</si>
  <si>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</si>
  <si>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</si>
  <si>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</si>
  <si>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</si>
  <si>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</si>
  <si>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</si>
  <si>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</si>
  <si>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</si>
  <si>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</si>
  <si>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</si>
  <si>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</si>
  <si>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</si>
  <si>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</si>
  <si>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</si>
  <si>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</si>
  <si>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</si>
  <si>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</si>
  <si>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</si>
  <si>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</si>
  <si>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</si>
  <si>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</si>
  <si>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</si>
  <si>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</si>
  <si>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</si>
  <si>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</si>
  <si>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</si>
  <si>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</si>
  <si>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</si>
  <si>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</si>
  <si>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</si>
  <si>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</si>
  <si>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</si>
  <si>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</si>
  <si>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</si>
  <si>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</si>
  <si>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</si>
  <si>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</si>
  <si>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</si>
  <si>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</si>
  <si>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</si>
  <si>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</si>
  <si>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</si>
  <si>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</si>
  <si>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</si>
  <si>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</si>
  <si>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</si>
  <si>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</si>
  <si>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</si>
  <si>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</si>
  <si>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</si>
  <si>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</si>
  <si>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</si>
  <si>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</si>
  <si>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</si>
  <si>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</si>
  <si>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</si>
  <si>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</si>
  <si>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</si>
  <si>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</si>
  <si>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</si>
  <si>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</si>
  <si>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</si>
  <si>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</si>
  <si>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</si>
  <si>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</si>
  <si>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</si>
  <si>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</si>
  <si>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</si>
  <si>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</si>
  <si>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</si>
  <si>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</si>
  <si>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</si>
  <si>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</si>
  <si>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</si>
  <si>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</si>
  <si>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</si>
  <si>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</si>
  <si>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</si>
  <si>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</si>
  <si>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</si>
  <si>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</si>
  <si>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</si>
  <si>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</si>
  <si>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</si>
  <si>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</si>
  <si>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</si>
  <si>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</si>
  <si>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</si>
  <si>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</si>
  <si>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</si>
  <si>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</si>
  <si>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</si>
  <si>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</si>
  <si>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</si>
  <si>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</si>
  <si>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</si>
  <si>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</si>
  <si>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</si>
  <si>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</si>
  <si>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</si>
  <si>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</si>
  <si>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</si>
  <si>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</si>
  <si>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</si>
  <si>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</si>
  <si>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</si>
  <si>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</si>
  <si>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</si>
  <si>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</si>
  <si>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</si>
  <si>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</si>
  <si>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</si>
  <si>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</si>
  <si>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</si>
  <si>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</si>
  <si>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</si>
  <si>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</si>
  <si>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</si>
  <si>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</si>
  <si>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</si>
  <si>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</si>
  <si>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</si>
  <si>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</si>
  <si>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</si>
  <si>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</si>
  <si>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</si>
  <si>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</si>
  <si>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</si>
  <si>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</si>
  <si>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</si>
  <si>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</si>
  <si>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</si>
  <si>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</si>
  <si>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</si>
  <si>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</si>
  <si>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</si>
  <si>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</si>
  <si>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</si>
  <si>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</si>
  <si>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</si>
  <si>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</si>
  <si>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</si>
  <si>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</si>
  <si>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</si>
  <si>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</si>
  <si>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</si>
  <si>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</si>
  <si>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</si>
  <si>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</si>
  <si>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</si>
  <si>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</si>
  <si>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</si>
  <si>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</si>
  <si>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</si>
  <si>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</si>
  <si>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</si>
  <si>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</si>
  <si>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</si>
  <si>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</si>
  <si>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</si>
  <si>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</si>
  <si>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</si>
  <si>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</si>
  <si>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</si>
  <si>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</si>
  <si>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</si>
  <si>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</si>
  <si>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</si>
  <si>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</si>
  <si>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</si>
  <si>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</si>
  <si>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</si>
  <si>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</si>
  <si>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</si>
  <si>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</si>
  <si>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</si>
  <si>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</si>
  <si>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</si>
  <si>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</si>
  <si>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</si>
  <si>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</si>
  <si>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</si>
  <si>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</si>
  <si>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</si>
  <si>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</si>
  <si>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</si>
  <si>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</si>
  <si>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</si>
  <si>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</si>
  <si>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</si>
  <si>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</si>
  <si>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</si>
  <si>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</si>
  <si>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</si>
  <si>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</si>
  <si>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</si>
  <si>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</si>
  <si>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</si>
  <si>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</si>
  <si>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</si>
  <si>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</si>
  <si>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</si>
  <si>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</si>
  <si>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</si>
  <si>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</si>
  <si>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</si>
  <si>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</si>
  <si>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</si>
  <si>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</si>
  <si>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</si>
  <si>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</si>
  <si>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</si>
  <si>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</si>
  <si>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</si>
  <si>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</si>
  <si>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</si>
  <si>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</si>
  <si>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</si>
  <si>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</si>
  <si>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</si>
  <si>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</si>
  <si>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</si>
  <si>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</si>
  <si>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</si>
  <si>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</si>
  <si>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</si>
  <si>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</si>
  <si>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</si>
  <si>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</si>
  <si>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</si>
  <si>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</si>
  <si>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</si>
  <si>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</si>
  <si>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</si>
  <si>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</si>
  <si>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</si>
  <si>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</si>
  <si>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</si>
  <si>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</si>
  <si>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</si>
  <si>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</si>
  <si>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</si>
  <si>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</si>
  <si>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</si>
  <si>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</si>
  <si>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</si>
  <si>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</si>
  <si>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</si>
  <si>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</si>
  <si>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</si>
  <si>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</si>
  <si>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</si>
  <si>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</si>
  <si>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</si>
  <si>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</si>
  <si>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</si>
  <si>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</si>
  <si>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</si>
  <si>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</si>
  <si>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</si>
  <si>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</si>
  <si>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</si>
  <si>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</si>
  <si>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</si>
  <si>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</si>
  <si>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</si>
  <si>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</si>
  <si>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</si>
  <si>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</si>
  <si>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</si>
  <si>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</si>
  <si>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</si>
  <si>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</si>
  <si>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</si>
  <si>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</si>
  <si>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</si>
  <si>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</si>
  <si>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</si>
  <si>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</si>
  <si>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</si>
  <si>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</si>
  <si>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</si>
  <si>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</si>
  <si>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</si>
  <si>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</si>
  <si>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</si>
  <si>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</si>
  <si>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</si>
  <si>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</si>
  <si>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</si>
  <si>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</si>
  <si>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</si>
  <si>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</si>
  <si>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</si>
  <si>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</si>
  <si>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</si>
  <si>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</si>
  <si>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</si>
  <si>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</si>
  <si>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</si>
  <si>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</si>
  <si>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</si>
  <si>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</si>
  <si>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</si>
  <si>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</si>
  <si>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</si>
  <si>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</si>
  <si>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</si>
  <si>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</si>
  <si>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</si>
  <si>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</si>
  <si>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</si>
  <si>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</si>
  <si>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</si>
  <si>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</si>
  <si>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</si>
  <si>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</si>
  <si>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</si>
  <si>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</si>
  <si>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</si>
  <si>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</si>
  <si>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</si>
  <si>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</si>
  <si>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</si>
  <si>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</si>
  <si>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</si>
  <si>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</si>
  <si>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</si>
  <si>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</si>
  <si>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</si>
  <si>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</si>
  <si>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</si>
  <si>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</si>
  <si>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</si>
  <si>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</si>
  <si>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</si>
  <si>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</si>
  <si>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</si>
  <si>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</si>
  <si>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</si>
  <si>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</si>
  <si>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</si>
  <si>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</si>
  <si>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</si>
  <si>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</si>
  <si>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</si>
  <si>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</si>
  <si>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</si>
  <si>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</si>
  <si>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</si>
  <si>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</si>
  <si>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</si>
  <si>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</si>
  <si>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</si>
  <si>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</si>
  <si>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</si>
  <si>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</si>
  <si>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</si>
  <si>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</si>
  <si>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</si>
  <si>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</si>
  <si>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</si>
  <si>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</si>
  <si>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</si>
  <si>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</si>
  <si>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</si>
  <si>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</si>
  <si>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</si>
  <si>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</si>
  <si>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</si>
  <si>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</si>
  <si>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</si>
  <si>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</si>
  <si>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</si>
  <si>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</si>
  <si>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</si>
  <si>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</si>
  <si>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</si>
  <si>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</si>
  <si>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</si>
  <si>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</si>
  <si>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</si>
  <si>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</si>
  <si>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</si>
  <si>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</si>
  <si>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</si>
  <si>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</si>
  <si>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</si>
  <si>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</si>
  <si>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</si>
  <si>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</si>
  <si>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</si>
  <si>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</si>
  <si>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</si>
  <si>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</si>
  <si>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</si>
  <si>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</si>
  <si>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</si>
  <si>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</si>
  <si>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</si>
  <si>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</si>
  <si>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</si>
  <si>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</si>
  <si>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</si>
  <si>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</si>
  <si>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</si>
  <si>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</si>
  <si>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</si>
  <si>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</si>
  <si>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</si>
  <si>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</si>
  <si>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</si>
  <si>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</si>
  <si>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</si>
  <si>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</si>
  <si>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</si>
  <si>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</si>
  <si>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</si>
  <si>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</si>
  <si>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</si>
  <si>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</si>
  <si>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</si>
  <si>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</si>
  <si>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</si>
  <si>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</si>
  <si>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</si>
  <si>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</si>
  <si>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</si>
  <si>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</si>
  <si>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</si>
  <si>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</si>
  <si>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</si>
  <si>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</si>
  <si>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</si>
  <si>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</si>
  <si>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</si>
  <si>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</si>
  <si>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</si>
  <si>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</si>
  <si>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</si>
  <si>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</si>
  <si>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</si>
  <si>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</si>
  <si>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</si>
  <si>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</si>
  <si>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</si>
  <si>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</si>
  <si>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</si>
  <si>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</si>
  <si>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</si>
  <si>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</si>
  <si>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</si>
  <si>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</si>
  <si>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</si>
  <si>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</si>
  <si>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</si>
  <si>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</si>
  <si>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</si>
  <si>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</si>
  <si>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</si>
  <si>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</si>
  <si>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</si>
  <si>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</si>
  <si>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</si>
  <si>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</si>
  <si>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</si>
  <si>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</si>
  <si>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</si>
  <si>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</si>
  <si>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</si>
  <si>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</si>
  <si>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</si>
  <si>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</si>
  <si>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</si>
  <si>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</si>
  <si>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</si>
  <si>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</si>
  <si>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</si>
  <si>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</si>
  <si>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</si>
  <si>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</si>
  <si>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</si>
  <si>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</si>
  <si>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</si>
  <si>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</si>
  <si>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</si>
  <si>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</si>
  <si>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</si>
  <si>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</si>
  <si>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</si>
  <si>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</si>
  <si>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</si>
  <si>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</si>
  <si>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</si>
  <si>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</si>
  <si>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</si>
  <si>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</si>
  <si>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</si>
  <si>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</si>
  <si>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</si>
  <si>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</si>
  <si>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</si>
  <si>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</si>
  <si>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</si>
  <si>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</si>
  <si>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</si>
  <si>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</si>
  <si>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</si>
  <si>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</si>
  <si>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</si>
  <si>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</si>
  <si>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</si>
  <si>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</si>
  <si>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</si>
  <si>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</si>
  <si>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</si>
  <si>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</si>
  <si>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</si>
  <si>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</si>
  <si>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</si>
  <si>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</si>
  <si>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</si>
  <si>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</si>
  <si>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</si>
  <si>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</si>
  <si>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</si>
  <si>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</si>
  <si>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</si>
  <si>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</si>
  <si>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</si>
  <si>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</si>
  <si>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</si>
  <si>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</si>
  <si>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</si>
  <si>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</si>
  <si>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</si>
  <si>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</si>
  <si>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</si>
  <si>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</si>
  <si>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</si>
  <si>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</si>
  <si>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</si>
  <si>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</si>
  <si>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</si>
  <si>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</si>
  <si>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</si>
  <si>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</si>
  <si>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</si>
  <si>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</si>
  <si>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</si>
  <si>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</si>
  <si>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</si>
  <si>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</si>
  <si>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</si>
  <si>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</si>
  <si>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</si>
  <si>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</si>
  <si>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</si>
  <si>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</si>
  <si>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</si>
  <si>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</si>
  <si>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</si>
  <si>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</si>
  <si>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</si>
  <si>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</si>
  <si>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</si>
  <si>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</si>
  <si>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</si>
  <si>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</si>
  <si>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</si>
  <si>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</si>
  <si>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</si>
  <si>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</si>
  <si>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</si>
  <si>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</si>
  <si>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</si>
  <si>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</si>
  <si>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</si>
  <si>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</si>
  <si>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</si>
  <si>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</si>
  <si>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</si>
  <si>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</si>
  <si>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</si>
  <si>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</si>
  <si>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</si>
  <si>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</si>
  <si>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</si>
  <si>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</si>
  <si>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</si>
  <si>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</si>
  <si>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</si>
  <si>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</si>
  <si>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</si>
  <si>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</si>
  <si>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</si>
  <si>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</si>
  <si>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</si>
  <si>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</si>
  <si>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</si>
  <si>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</si>
  <si>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</si>
  <si>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</si>
  <si>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</si>
  <si>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</si>
  <si>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</si>
  <si>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</si>
  <si>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</si>
  <si>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</si>
  <si>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</si>
  <si>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</si>
  <si>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</si>
  <si>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</si>
  <si>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</si>
  <si>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</si>
  <si>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</si>
  <si>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</si>
  <si>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</si>
  <si>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</si>
  <si>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</si>
  <si>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</si>
  <si>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</si>
  <si>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</si>
  <si>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</si>
  <si>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</si>
  <si>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</si>
  <si>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</si>
  <si>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</si>
  <si>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</si>
  <si>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</si>
  <si>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</si>
  <si>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</si>
  <si>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</si>
  <si>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</si>
  <si>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</si>
  <si>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</si>
  <si>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</si>
  <si>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</si>
  <si>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</si>
  <si>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</si>
  <si>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</si>
  <si>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</si>
  <si>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</si>
  <si>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</si>
  <si>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</si>
  <si>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</si>
  <si>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</si>
  <si>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</si>
  <si>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</si>
  <si>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</si>
  <si>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</si>
  <si>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</si>
  <si>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</si>
  <si>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</si>
  <si>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</si>
  <si>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</si>
  <si>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</si>
  <si>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</si>
  <si>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</si>
  <si>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</si>
  <si>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</si>
  <si>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</si>
  <si>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</si>
  <si>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</si>
  <si>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</si>
  <si>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</si>
  <si>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</si>
  <si>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</si>
  <si>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</si>
  <si>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</si>
  <si>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</si>
  <si>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</si>
  <si>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</si>
  <si>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</si>
  <si>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</si>
  <si>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</si>
  <si>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</si>
  <si>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</si>
  <si>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</si>
  <si>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</si>
  <si>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</si>
  <si>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</si>
  <si>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</si>
  <si>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</si>
  <si>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</si>
  <si>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</si>
  <si>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</si>
  <si>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</si>
  <si>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</si>
  <si>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</si>
  <si>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</si>
  <si>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</si>
  <si>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</si>
  <si>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</si>
  <si>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</si>
  <si>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</si>
  <si>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</si>
  <si>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</si>
  <si>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</si>
  <si>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</si>
  <si>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</si>
  <si>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</si>
  <si>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</si>
  <si>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</si>
  <si>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</si>
  <si>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</si>
  <si>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</si>
  <si>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</si>
  <si>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</si>
  <si>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</si>
  <si>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</si>
  <si>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</si>
  <si>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</si>
  <si>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</si>
  <si>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</si>
  <si>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</si>
  <si>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</si>
  <si>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</si>
  <si>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</si>
  <si>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</si>
  <si>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</si>
  <si>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</si>
  <si>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</si>
  <si>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</si>
  <si>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</si>
  <si>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</si>
  <si>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</si>
  <si>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</si>
  <si>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</si>
  <si>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</si>
  <si>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</si>
  <si>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</si>
  <si>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</si>
  <si>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</si>
  <si>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</si>
  <si>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</si>
  <si>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</si>
  <si>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</si>
  <si>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</si>
  <si>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</si>
  <si>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</si>
  <si>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</si>
  <si>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</si>
  <si>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</si>
  <si>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</si>
  <si>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</si>
  <si>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</si>
  <si>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</si>
  <si>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</si>
  <si>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</si>
  <si>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</si>
  <si>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</si>
  <si>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</si>
  <si>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</si>
  <si>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</si>
  <si>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</si>
  <si>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</si>
  <si>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</si>
  <si>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</si>
  <si>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</si>
  <si>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</si>
  <si>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</si>
  <si>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</si>
  <si>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</si>
  <si>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</si>
  <si>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</si>
  <si>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</si>
  <si>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</si>
  <si>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</si>
  <si>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</si>
  <si>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</si>
  <si>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</si>
  <si>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</si>
  <si>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</si>
  <si>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</si>
  <si>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</si>
  <si>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</si>
  <si>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</si>
  <si>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</si>
  <si>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</si>
  <si>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</si>
  <si>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</si>
  <si>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</si>
  <si>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</si>
  <si>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</si>
  <si>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</si>
  <si>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</si>
  <si>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</si>
  <si>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</si>
  <si>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</si>
  <si>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</si>
  <si>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</si>
  <si>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</si>
  <si>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</si>
  <si>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</si>
  <si>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</si>
  <si>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</si>
  <si>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</si>
  <si>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</si>
  <si>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</si>
  <si>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</si>
  <si>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</si>
  <si>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</si>
  <si>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</si>
  <si>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</si>
  <si>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</si>
  <si>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</si>
  <si>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</si>
  <si>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</si>
  <si>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</si>
  <si>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</si>
  <si>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</si>
  <si>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</si>
  <si>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</si>
  <si>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</si>
  <si>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</si>
  <si>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</si>
  <si>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</si>
  <si>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</si>
  <si>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</si>
  <si>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</si>
  <si>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</si>
  <si>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</si>
  <si>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</si>
  <si>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</si>
  <si>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</si>
  <si>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</si>
  <si>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</si>
  <si>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</si>
  <si>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</si>
  <si>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</si>
  <si>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</si>
  <si>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</si>
  <si>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</si>
  <si>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</si>
  <si>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</si>
  <si>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</si>
  <si>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</si>
  <si>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</si>
  <si>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</si>
  <si>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</si>
  <si>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</si>
  <si>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</si>
  <si>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</si>
  <si>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</si>
  <si>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</si>
  <si>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</si>
  <si>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</si>
  <si>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</si>
  <si>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</si>
  <si>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</si>
  <si>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</si>
  <si>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</si>
  <si>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</si>
  <si>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</si>
  <si>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</si>
  <si>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</si>
  <si>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</si>
  <si>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</si>
  <si>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</si>
  <si>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</si>
  <si>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</si>
  <si>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</si>
  <si>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</si>
  <si>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</si>
  <si>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</si>
  <si>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</si>
  <si>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</si>
  <si>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</si>
  <si>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</si>
  <si>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</si>
  <si>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</si>
  <si>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</si>
  <si>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</si>
  <si>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</si>
  <si>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</si>
  <si>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</si>
  <si>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</si>
  <si>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</si>
  <si>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</si>
  <si>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</si>
  <si>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</si>
  <si>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</si>
  <si>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</si>
  <si>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</si>
  <si>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</si>
  <si>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</si>
  <si>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</si>
  <si>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</si>
  <si>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</si>
  <si>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</si>
  <si>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</si>
  <si>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</si>
  <si>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</si>
  <si>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</si>
  <si>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</si>
  <si>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</si>
  <si>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</si>
  <si>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</si>
  <si>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</si>
  <si>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</si>
  <si>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</si>
  <si>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</si>
  <si>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</si>
  <si>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</si>
  <si>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</si>
  <si>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</si>
  <si>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</si>
  <si>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</si>
  <si>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</si>
  <si>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</si>
  <si>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</si>
  <si>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</si>
  <si>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</si>
  <si>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</si>
  <si>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</si>
  <si>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</si>
  <si>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</si>
  <si>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</si>
  <si>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</si>
  <si>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</si>
  <si>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</si>
  <si>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</si>
  <si>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</si>
  <si>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</si>
  <si>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</si>
  <si>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</si>
  <si>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</si>
  <si>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</si>
  <si>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</si>
  <si>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</si>
  <si>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</si>
  <si>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</si>
  <si>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</si>
  <si>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</si>
  <si>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</si>
  <si>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</si>
  <si>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</si>
  <si>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</si>
  <si>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</si>
  <si>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</si>
  <si>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</si>
  <si>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</si>
  <si>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</si>
  <si>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</si>
  <si>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</si>
  <si>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</si>
  <si>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</si>
  <si>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</si>
  <si>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</si>
  <si>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</si>
  <si>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</si>
  <si>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</si>
  <si>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</si>
  <si>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</si>
  <si>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</si>
  <si>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</si>
  <si>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</si>
  <si>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</si>
  <si>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</si>
  <si>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</si>
  <si>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</si>
  <si>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</si>
  <si>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</si>
  <si>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</si>
  <si>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</si>
  <si>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</si>
  <si>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</si>
  <si>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</si>
  <si>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</si>
  <si>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</si>
  <si>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</si>
  <si>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</si>
  <si>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</si>
  <si>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</si>
  <si>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</si>
  <si>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</si>
  <si>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</si>
  <si>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</si>
  <si>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</si>
  <si>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</si>
  <si>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</si>
  <si>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</si>
  <si>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</si>
  <si>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</si>
  <si>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</si>
  <si>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</si>
  <si>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</si>
  <si>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</si>
  <si>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</si>
  <si>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</si>
  <si>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</si>
  <si>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</si>
  <si>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</si>
  <si>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</si>
  <si>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</si>
  <si>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</si>
  <si>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</si>
  <si>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</si>
  <si>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</si>
  <si>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</si>
  <si>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</si>
  <si>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</si>
  <si>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</si>
  <si>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</si>
  <si>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</si>
  <si>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</si>
  <si>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</si>
  <si>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</si>
  <si>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</si>
  <si>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</si>
  <si>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</si>
  <si>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</si>
  <si>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</si>
  <si>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</si>
  <si>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</si>
  <si>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</si>
  <si>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</si>
  <si>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</si>
  <si>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</si>
  <si>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</si>
  <si>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</si>
  <si>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</si>
  <si>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</si>
  <si>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</si>
  <si>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</si>
  <si>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</si>
  <si>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</si>
  <si>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</si>
  <si>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</si>
  <si>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</si>
  <si>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</si>
  <si>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</si>
  <si>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</si>
  <si>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</si>
  <si>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</si>
  <si>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</si>
  <si>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</si>
  <si>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</si>
  <si>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</si>
  <si>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</si>
  <si>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</si>
  <si>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</si>
  <si>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</si>
  <si>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</si>
  <si>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</si>
  <si>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</si>
  <si>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</si>
  <si>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</si>
  <si>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</si>
  <si>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</si>
  <si>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</si>
  <si>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</si>
  <si>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</si>
  <si>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</si>
  <si>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</si>
  <si>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</si>
  <si>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</si>
  <si>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</si>
  <si>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</si>
  <si>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</si>
  <si>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</si>
  <si>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</si>
  <si>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</si>
  <si>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</si>
  <si>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</si>
  <si>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</si>
  <si>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</si>
  <si>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</si>
  <si>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</si>
  <si>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</si>
  <si>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</si>
  <si>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</si>
  <si>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</si>
  <si>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</si>
  <si>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</si>
  <si>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</si>
  <si>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</si>
  <si>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</si>
  <si>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</si>
  <si>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</si>
  <si>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</si>
  <si>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</si>
  <si>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</si>
  <si>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</si>
  <si>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</si>
  <si>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</si>
  <si>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</si>
  <si>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</si>
  <si>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</si>
  <si>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</si>
  <si>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</si>
  <si>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</si>
  <si>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</si>
  <si>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</si>
  <si>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</si>
  <si>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</si>
  <si>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</si>
  <si>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</si>
  <si>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</si>
  <si>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</si>
  <si>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</si>
  <si>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</si>
  <si>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</si>
  <si>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</si>
  <si>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</si>
  <si>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</si>
  <si>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</si>
  <si>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</si>
  <si>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</si>
  <si>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</si>
  <si>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</si>
  <si>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</si>
  <si>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</si>
  <si>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</si>
  <si>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</si>
  <si>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</si>
  <si>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</si>
  <si>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</si>
  <si>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</si>
  <si>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</si>
  <si>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</si>
  <si>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</si>
  <si>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</si>
  <si>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</si>
  <si>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</si>
  <si>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</si>
  <si>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</si>
  <si>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</si>
  <si>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</si>
  <si>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</si>
  <si>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</si>
  <si>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</si>
  <si>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</si>
  <si>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</si>
  <si>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</si>
  <si>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</si>
  <si>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</si>
  <si>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</si>
  <si>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</si>
  <si>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</si>
  <si>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</si>
  <si>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</si>
  <si>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</si>
  <si>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</si>
  <si>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</si>
  <si>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</si>
  <si>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</si>
  <si>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</si>
  <si>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</si>
  <si>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</si>
  <si>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</si>
  <si>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</si>
  <si>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</si>
  <si>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</si>
  <si>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</si>
  <si>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</si>
  <si>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</si>
  <si>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</si>
  <si>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</si>
  <si>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</si>
  <si>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</si>
  <si>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</si>
  <si>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</si>
  <si>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</si>
  <si>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</si>
  <si>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</si>
  <si>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</si>
  <si>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</si>
  <si>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</si>
  <si>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</si>
  <si>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</si>
  <si>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</si>
  <si>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</si>
  <si>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</si>
  <si>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</si>
  <si>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</si>
  <si>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</si>
  <si>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</si>
  <si>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</si>
  <si>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</si>
  <si>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</si>
  <si>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</si>
  <si>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</si>
  <si>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</si>
  <si>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</si>
  <si>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</si>
  <si>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</si>
  <si>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</si>
  <si>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</si>
  <si>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</si>
  <si>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</si>
  <si>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</si>
  <si>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</si>
  <si>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</si>
  <si>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</si>
  <si>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</si>
  <si>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</si>
  <si>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</si>
  <si>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</si>
  <si>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</si>
  <si>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</si>
  <si>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</si>
  <si>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</si>
  <si>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</si>
  <si>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</si>
  <si>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</si>
  <si>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</si>
  <si>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</si>
  <si>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</si>
  <si>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</si>
  <si>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</si>
  <si>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</si>
  <si>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</si>
  <si>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</si>
  <si>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</si>
  <si>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</si>
  <si>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</si>
  <si>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</si>
  <si>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</si>
  <si>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</si>
  <si>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</si>
  <si>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</si>
  <si>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</si>
  <si>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</si>
  <si>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</si>
  <si>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</si>
  <si>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</si>
  <si>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</si>
  <si>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</si>
  <si>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</si>
  <si>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</si>
  <si>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</si>
  <si>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</si>
  <si>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</si>
  <si>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</si>
  <si>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</si>
  <si>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</si>
  <si>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</si>
  <si>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</si>
  <si>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</si>
  <si>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</si>
  <si>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</si>
  <si>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</si>
  <si>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</si>
  <si>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</si>
  <si>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</si>
  <si>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</si>
  <si>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</si>
  <si>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</si>
  <si>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</si>
  <si>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</si>
  <si>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</si>
  <si>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</si>
  <si>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</si>
  <si>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</si>
  <si>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</si>
  <si>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</si>
  <si>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</si>
  <si>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</si>
  <si>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</si>
  <si>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</si>
  <si>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</si>
  <si>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</si>
  <si>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</si>
  <si>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</si>
  <si>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</si>
  <si>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</si>
  <si>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</si>
  <si>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</si>
  <si>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</si>
  <si>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</si>
  <si>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</si>
  <si>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</si>
  <si>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</si>
  <si>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</si>
  <si>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</si>
  <si>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</si>
  <si>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</si>
  <si>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</si>
  <si>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</si>
  <si>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</si>
  <si>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</si>
  <si>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</si>
  <si>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</si>
  <si>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</si>
  <si>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</si>
  <si>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</si>
  <si>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</si>
  <si>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</si>
  <si>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</si>
  <si>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</si>
  <si>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</si>
  <si>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</si>
  <si>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</si>
  <si>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</si>
  <si>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</si>
  <si>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</si>
  <si>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</si>
  <si>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</si>
  <si>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</si>
  <si>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</si>
  <si>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</si>
  <si>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</si>
  <si>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</si>
  <si>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</si>
  <si>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</si>
  <si>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</si>
  <si>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</si>
  <si>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</si>
  <si>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</si>
  <si>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</si>
  <si>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</si>
  <si>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</si>
  <si>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</si>
  <si>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</si>
  <si>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</si>
  <si>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</si>
  <si>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</si>
  <si>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</si>
  <si>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</si>
  <si>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</si>
  <si>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</si>
  <si>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</si>
  <si>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</si>
  <si>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</si>
  <si>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</si>
  <si>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</si>
  <si>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</si>
  <si>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</si>
  <si>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</si>
  <si>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</si>
  <si>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</si>
  <si>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</si>
  <si>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</si>
  <si>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</si>
  <si>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</si>
  <si>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</si>
  <si>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</si>
  <si>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</si>
  <si>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</si>
  <si>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</si>
  <si>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</si>
  <si>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</si>
  <si>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</si>
  <si>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</si>
  <si>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</si>
  <si>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</si>
  <si>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</si>
  <si>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</si>
  <si>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</si>
  <si>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</si>
  <si>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</si>
  <si>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</si>
  <si>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</si>
  <si>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</si>
  <si>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</si>
  <si>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</si>
  <si>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</si>
  <si>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</si>
  <si>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</si>
  <si>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</si>
  <si>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</si>
  <si>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</si>
  <si>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</si>
  <si>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</si>
  <si>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</si>
  <si>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</si>
  <si>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</si>
  <si>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</si>
  <si>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</si>
  <si>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</si>
  <si>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</si>
  <si>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</si>
  <si>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</si>
  <si>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</si>
  <si>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</si>
  <si>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</si>
  <si>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</si>
  <si>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</si>
  <si>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</si>
  <si>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</si>
  <si>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</si>
  <si>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</si>
  <si>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</si>
  <si>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</si>
  <si>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</si>
  <si>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</si>
  <si>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</si>
  <si>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</si>
  <si>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</si>
  <si>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</si>
  <si>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</si>
  <si>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</si>
  <si>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</si>
  <si>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</si>
  <si>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</si>
  <si>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</si>
  <si>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</si>
  <si>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</si>
  <si>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</si>
  <si>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</si>
  <si>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</si>
  <si>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</si>
  <si>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</si>
  <si>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</si>
  <si>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</si>
  <si>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</si>
  <si>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</si>
  <si>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</si>
  <si>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</si>
  <si>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</si>
  <si>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</si>
  <si>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</si>
  <si>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</si>
  <si>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</si>
  <si>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</si>
  <si>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</si>
  <si>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</si>
  <si>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</si>
  <si>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</si>
  <si>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</si>
  <si>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</si>
  <si>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</si>
  <si>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</si>
  <si>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</si>
  <si>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</si>
  <si>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</si>
  <si>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</si>
  <si>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</si>
  <si>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</si>
  <si>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</si>
  <si>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</si>
  <si>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</si>
  <si>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</si>
  <si>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</si>
  <si>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</si>
  <si>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</si>
  <si>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</si>
  <si>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</si>
  <si>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</si>
  <si>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</si>
  <si>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</si>
  <si>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</si>
  <si>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</si>
  <si>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</si>
  <si>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</si>
  <si>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</si>
  <si>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</si>
  <si>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</si>
  <si>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</si>
  <si>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</si>
  <si>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</si>
  <si>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</si>
  <si>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</si>
  <si>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</si>
  <si>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</si>
  <si>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</si>
  <si>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</si>
  <si>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</si>
  <si>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</si>
  <si>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</si>
  <si>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</si>
  <si>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</si>
  <si>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</si>
  <si>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</si>
  <si>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</si>
  <si>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</si>
  <si>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</si>
  <si>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</si>
  <si>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</si>
  <si>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</si>
  <si>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</si>
  <si>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</si>
  <si>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</si>
  <si>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</si>
  <si>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</si>
  <si>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</si>
  <si>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</si>
  <si>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</si>
  <si>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</si>
  <si>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</si>
  <si>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</si>
  <si>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</si>
  <si>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</si>
  <si>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</si>
  <si>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</si>
  <si>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</si>
  <si>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</si>
  <si>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</si>
  <si>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</si>
  <si>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</si>
  <si>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</si>
  <si>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</si>
  <si>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</si>
  <si>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</si>
  <si>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</si>
  <si>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</si>
  <si>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</si>
  <si>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</si>
  <si>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</si>
  <si>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</si>
  <si>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</si>
  <si>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</si>
  <si>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</si>
  <si>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</si>
  <si>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</si>
  <si>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</si>
  <si>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</si>
  <si>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</si>
  <si>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</si>
  <si>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</si>
  <si>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</si>
  <si>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</si>
  <si>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</si>
  <si>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</si>
  <si>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</si>
  <si>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</si>
  <si>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</si>
  <si>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</si>
  <si>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</si>
  <si>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</si>
  <si>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</si>
  <si>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</si>
  <si>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</si>
  <si>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</si>
  <si>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</si>
  <si>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</si>
  <si>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</si>
  <si>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</si>
  <si>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</si>
  <si>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</si>
  <si>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</si>
  <si>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</si>
  <si>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</si>
  <si>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</si>
  <si>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</si>
  <si>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</si>
  <si>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</si>
  <si>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</si>
  <si>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</si>
  <si>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</si>
  <si>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</si>
  <si>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</si>
  <si>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</si>
  <si>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</si>
  <si>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</si>
  <si>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</si>
  <si>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</si>
  <si>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</si>
  <si>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</si>
  <si>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</si>
  <si>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</si>
  <si>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</si>
  <si>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</si>
  <si>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</si>
  <si>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</si>
  <si>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</si>
  <si>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</si>
  <si>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</si>
  <si>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</si>
  <si>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</si>
  <si>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</si>
  <si>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</si>
  <si>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</si>
  <si>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</si>
  <si>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</si>
  <si>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</si>
  <si>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</si>
  <si>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</si>
  <si>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</si>
  <si>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</si>
  <si>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</si>
  <si>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</si>
  <si>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</si>
  <si>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</si>
  <si>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</si>
  <si>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</si>
  <si>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</si>
  <si>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</si>
  <si>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</si>
  <si>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</si>
  <si>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</si>
  <si>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</si>
  <si>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</si>
  <si>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</si>
  <si>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</si>
  <si>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</si>
  <si>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</si>
  <si>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</si>
  <si>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</si>
  <si>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</si>
  <si>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</si>
  <si>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</si>
  <si>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</si>
  <si>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</si>
  <si>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</si>
  <si>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</si>
  <si>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</si>
  <si>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</si>
  <si>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</si>
  <si>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</si>
  <si>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</si>
  <si>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</si>
  <si>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</si>
  <si>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</si>
  <si>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</si>
  <si>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</si>
  <si>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</si>
  <si>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</si>
  <si>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</si>
  <si>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</si>
  <si>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</si>
  <si>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</si>
  <si>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</si>
  <si>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</si>
  <si>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</si>
  <si>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</si>
  <si>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</si>
  <si>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</si>
  <si>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</si>
  <si>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</si>
  <si>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</si>
  <si>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</si>
  <si>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</si>
  <si>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</si>
  <si>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</si>
  <si>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</si>
  <si>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</si>
  <si>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</si>
  <si>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</si>
  <si>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</si>
  <si>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</si>
  <si>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</si>
  <si>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</si>
  <si>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</si>
  <si>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</si>
  <si>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</si>
  <si>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</si>
  <si>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</si>
  <si>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</si>
  <si>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</si>
  <si>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</si>
  <si>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</si>
  <si>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</si>
  <si>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</si>
  <si>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</si>
  <si>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</si>
  <si>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</si>
  <si>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</si>
  <si>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</si>
  <si>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</si>
  <si>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</si>
  <si>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</si>
  <si>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</si>
  <si>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</si>
  <si>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</si>
  <si>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</si>
  <si>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</si>
  <si>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</si>
  <si>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</si>
  <si>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</si>
  <si>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</si>
  <si>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</si>
  <si>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</si>
  <si>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</si>
  <si>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</si>
  <si>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</si>
  <si>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</si>
  <si>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</si>
  <si>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</si>
  <si>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</si>
  <si>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</si>
  <si>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</si>
  <si>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</si>
  <si>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</si>
  <si>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</si>
  <si>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</si>
  <si>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</si>
  <si>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</si>
  <si>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</si>
  <si>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</si>
  <si>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</si>
  <si>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</si>
  <si>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</si>
  <si>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</si>
  <si>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</si>
  <si>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</si>
  <si>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</si>
  <si>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</si>
  <si>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</si>
  <si>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</si>
  <si>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</si>
  <si>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</si>
  <si>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</si>
  <si>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</si>
  <si>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</si>
  <si>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</si>
  <si>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</si>
  <si>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</si>
  <si>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</si>
  <si>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</si>
  <si>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</si>
  <si>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</si>
  <si>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</si>
  <si>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</si>
  <si>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</si>
  <si>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</si>
  <si>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</si>
  <si>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</si>
  <si>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</si>
  <si>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</si>
  <si>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</si>
  <si>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</si>
  <si>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</si>
  <si>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</si>
  <si>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</si>
  <si>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</si>
  <si>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</si>
  <si>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</si>
  <si>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</si>
  <si>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</si>
  <si>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</si>
  <si>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</si>
  <si>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</si>
  <si>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</si>
  <si>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</si>
  <si>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</si>
  <si>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</si>
  <si>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</si>
  <si>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</si>
  <si>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</si>
  <si>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</si>
  <si>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</si>
  <si>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</si>
  <si>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</si>
  <si>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</si>
  <si>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</si>
  <si>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</si>
  <si>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</si>
  <si>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</si>
  <si>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</si>
  <si>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</si>
  <si>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</si>
  <si>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</si>
  <si>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</si>
  <si>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</si>
  <si>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</si>
  <si>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</si>
  <si>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</si>
  <si>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</si>
  <si>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</si>
  <si>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</si>
  <si>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</si>
  <si>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</si>
  <si>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</si>
  <si>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</si>
  <si>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</si>
  <si>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</si>
  <si>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</si>
  <si>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</si>
  <si>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</si>
  <si>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</si>
  <si>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</si>
  <si>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</si>
  <si>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</si>
  <si>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</si>
  <si>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</si>
  <si>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</si>
  <si>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</si>
  <si>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</si>
  <si>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</si>
  <si>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</si>
  <si>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</si>
  <si>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</si>
  <si>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</si>
  <si>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</si>
  <si>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</si>
  <si>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</si>
  <si>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</si>
  <si>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</si>
  <si>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</si>
  <si>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</si>
  <si>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</si>
  <si>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</si>
  <si>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</si>
  <si>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</si>
  <si>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</si>
  <si>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</si>
  <si>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</si>
  <si>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</si>
  <si>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</si>
  <si>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</si>
  <si>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</si>
  <si>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</si>
  <si>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</si>
  <si>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</si>
  <si>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</si>
  <si>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</si>
  <si>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</si>
  <si>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</si>
  <si>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</si>
  <si>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</si>
  <si>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</si>
  <si>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</si>
  <si>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</si>
  <si>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</si>
  <si>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</si>
  <si>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</si>
  <si>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</si>
  <si>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</si>
  <si>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</si>
  <si>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</si>
  <si>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</si>
  <si>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</si>
  <si>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</si>
  <si>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</si>
  <si>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</si>
  <si>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</si>
  <si>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</si>
  <si>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</si>
  <si>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</si>
  <si>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</si>
  <si>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</si>
  <si>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</si>
  <si>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</si>
  <si>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</si>
  <si>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</si>
  <si>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</si>
  <si>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</si>
  <si>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</si>
  <si>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</si>
  <si>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</si>
  <si>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</si>
  <si>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</si>
  <si>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</si>
  <si>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</si>
  <si>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</si>
  <si>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</si>
  <si>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</si>
  <si>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</si>
  <si>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</si>
  <si>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</si>
  <si>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</si>
  <si>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</si>
  <si>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</si>
  <si>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</si>
  <si>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</si>
  <si>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</si>
  <si>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</si>
  <si>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</si>
  <si>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</si>
  <si>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</si>
  <si>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</si>
  <si>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</si>
  <si>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</si>
  <si>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</si>
  <si>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</si>
  <si>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</si>
  <si>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</si>
  <si>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</si>
  <si>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</si>
  <si>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</si>
  <si>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</si>
  <si>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</si>
  <si>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</si>
  <si>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</si>
  <si>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</si>
  <si>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</si>
  <si>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</si>
  <si>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</si>
  <si>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</si>
  <si>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</si>
  <si>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</si>
  <si>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</si>
  <si>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</si>
  <si>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</si>
  <si>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</si>
  <si>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</si>
  <si>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</si>
  <si>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</si>
  <si>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</si>
  <si>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</si>
  <si>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</si>
  <si>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</si>
  <si>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</si>
  <si>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</si>
  <si>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</si>
  <si>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</si>
  <si>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</si>
  <si>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</si>
  <si>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</si>
  <si>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</si>
  <si>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</si>
  <si>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</si>
  <si>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</si>
  <si>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</si>
  <si>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</si>
  <si>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</si>
  <si>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</si>
  <si>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</si>
  <si>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</si>
  <si>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</si>
  <si>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</si>
  <si>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</si>
  <si>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</si>
  <si>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</si>
  <si>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</si>
  <si>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</si>
  <si>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</si>
  <si>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</si>
  <si>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</si>
  <si>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</si>
  <si>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</si>
  <si>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</si>
  <si>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</si>
  <si>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</si>
  <si>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</si>
  <si>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</si>
  <si>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</si>
  <si>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</si>
  <si>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</si>
  <si>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</si>
  <si>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</si>
  <si>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</si>
  <si>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</si>
  <si>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</si>
  <si>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</si>
  <si>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</si>
  <si>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</si>
  <si>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</si>
  <si>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</si>
  <si>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</si>
  <si>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</si>
  <si>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</si>
  <si>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</si>
  <si>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</si>
  <si>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</si>
  <si>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</si>
  <si>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</si>
  <si>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</si>
  <si>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</si>
  <si>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</si>
  <si>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</si>
  <si>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</si>
  <si>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</si>
  <si>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</si>
  <si>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</si>
  <si>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PCM-20251125-00001388
</t>
  </si>
  <si>
    <t>riy0292</t>
  </si>
  <si>
    <t xml:space="preserve">2025-11-25 15:01:39
</t>
  </si>
  <si>
    <t xml:space="preserve">30 min </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</si>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</sst>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8" fillId="9" borderId="8" xfId="0" applyNumberFormat="1"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323.70505601851619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45986.653481944442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45986.653481944442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45986.653481944442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45986.653481944442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45986.653481944442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45986.653481944442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45986.653481944442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45986.653481944442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45986.653481944442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45986.653481944442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45986.653481944442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45986.653481944442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45986.653481944442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45986.653481944442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45986.653481944442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45986.653481944442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45986.653481944442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45986.653481944442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45986.653481944442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45986.653481944442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45986.653481944442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45986.653481944442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45986.653481944442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45986.653481944442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45986.653481944442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45986.653481944442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45986.653481944442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45986.653481944442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45986.653481944442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45986.653481944442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45986.653481944442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45986.653481944442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45986.653481944442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45986.653481944442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45986.653481944442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45986.653481944442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45986.653481944442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45986.653481944442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45986.653481944442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45986.653481944442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45986.653481944442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45986.653481944442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45986.653481944442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45986.653481944442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45986.653481944442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45986.653481944442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45986.653481944442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45986.653481944442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45986.653481944442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45986.653481944442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45986.653481944442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45986.653481944442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45986.653481944442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45986.653481944442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45986.653481944442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45986.653481944442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161.65364398148085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2.2660629629608593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0.21932685185311129</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8" t="s">
        <v>39110</v>
      </c>
      <c r="B6" s="153" t="str">
        <f>IFERROR(VLOOKUP(D6,DB!A:K,11,0),"")</f>
        <v>R2</v>
      </c>
      <c r="C6" s="18">
        <v>1</v>
      </c>
      <c r="D6" s="18" t="s">
        <v>39111</v>
      </c>
      <c r="E6" s="102" t="s">
        <v>39021</v>
      </c>
      <c r="F6" s="103">
        <v>45986.618067129632</v>
      </c>
      <c r="G6" s="104">
        <f ca="1">IFERROR(NOW()-F6,"-")</f>
        <v>3.541481481079245E-2</v>
      </c>
      <c r="H6" s="142" t="s">
        <v>39112</v>
      </c>
      <c r="I6" s="153" t="str">
        <f>IFERROR(VLOOKUP(D6,DB!A:F,6,0),"")</f>
        <v>SCECO</v>
      </c>
      <c r="J6" s="153" t="str">
        <f>IFERROR(VLOOKUP(D6,DB!A:G,7,0),"")</f>
        <v>Weak</v>
      </c>
      <c r="K6" s="19" t="s">
        <v>39113</v>
      </c>
      <c r="L6" s="153"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8" t="s">
        <v>39114</v>
      </c>
      <c r="B7" s="18" t="str">
        <f>IFERROR(VLOOKUP(D7,DB!A:K,11,0),"")</f>
        <v>R2</v>
      </c>
      <c r="C7" s="18">
        <v>1</v>
      </c>
      <c r="D7" s="18" t="s">
        <v>39115</v>
      </c>
      <c r="E7" s="102" t="s">
        <v>39021</v>
      </c>
      <c r="F7" s="103">
        <v>45986.63212962963</v>
      </c>
      <c r="G7" s="104">
        <f ca="1">IFERROR(NOW()-F7,"-")</f>
        <v>2.1352314812247641E-2</v>
      </c>
      <c r="H7" s="142" t="s">
        <v>39116</v>
      </c>
      <c r="I7" s="18" t="str">
        <f>IFERROR(VLOOKUP(D7,DB!A:F,6,0),"")</f>
        <v>SCECO</v>
      </c>
      <c r="J7" s="18" t="str">
        <f>IFERROR(VLOOKUP(D7,DB!A:G,7,0),"")</f>
        <v>Vandalized+No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45986.653481944442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45986.653481944442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45986.653481944442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45986.653481944442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45986.653481944442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45986.653481944442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45986.653481944442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45986.653481944442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45986.653481944442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45986.653481944442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45986.653481944442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45986.653481944442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45986.653481944442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45986.653481944442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45986.653481944442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45986.653481944442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45986.653481944442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45986.653481944442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45986.653481944442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45986.653481944442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45986.653481944442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45986.653481944442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45986.653481944442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45986.653481944442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45986.653481944442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45986.653481944442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45986.653481944442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45986.653481944442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45986.653481944442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45986.653481944442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45986.653481944442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45986.653481944442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45986.653481944442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45986.653481944442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45986.653481944442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45986.653481944442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45986.653481944442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45986.653481944442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45986.653481944442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45986.653481944442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45986.653481944442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45986.653481944442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45986.653481944442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45986.653481944442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45986.653481944442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45986.653481944442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45986.653481944442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45986.653481944442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45986.653481944442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45986.653481944442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45986.653481944442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45986.653481944442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45986.653481944442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45986.653481944442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45986.653481944442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45986.653481944442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45986.653481944442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45986.653481944442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45986.653481944442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45986.653481944442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45986.653481944442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45986.653481944442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45986.653481944442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45986.653481944442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45986.653481944442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45986.653481944442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45986.653481944442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45986.653481944442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45986.653481944442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45986.653481944442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45986.653481944442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45986.653481944442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45986.653481944442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45986.653481944442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45986.653481944442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45986.653481944442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45986.653481944442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45986.653481944442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45986.653481944442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45986.653481944442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45986.653481944442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45986.653481944442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45986.653481944442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45986.653481944442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45986.653481944442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45986.653481944442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45986.653481944442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45986.653481944442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45986.653481944442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45986.653481944442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45986.653481944442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45986.653481944442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45986.653481944442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45986.653481944442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45986.653481944442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45986.653481944442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45986.653481944442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45986.653481944442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45986.653481944442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45986.653481944442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45986.653481944442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45986.653481944442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45986.653481944442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45986.653481944442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45986.653481944442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45986.653481944442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45986.653481944442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45986.653481944442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45986.653481944442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45986.653481944442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45986.653481944442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45986.653481944442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45986.653481944442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45986.653481944442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45986.653481944442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45986.653481944442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45986.653481944442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45986.653481944442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45986.653481944442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45986.653481944442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45986.653481944442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45986.653481944442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45986.653481944442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45986.653481944442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45986.653481944442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45986.653481944442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45986.653481944442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45986.653481944442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45986.653481944442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45986.653481944442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45986.653481944442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45986.653481944442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45986.653481944442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45986.653481944442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45986.653481944442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45986.653481944442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45986.653481944442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45986.653481944442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45986.653481944442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45986.653481944442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45986.653481944442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45986.653481944442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45986.653481944442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45986.653481944442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45986.653481944442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45986.653481944442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45986.653481944442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45986.653481944442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45986.653481944442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45986.653481944442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45986.653481944442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45986.653481944442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45986.653481944442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45986.653481944442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45986.653481944442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45986.653481944442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45986.653481944442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45986.653481944442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45986.653481944442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45986.653481944442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45986.653481944442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45986.653481944442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45986.653481944442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45986.653481944442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45986.653481944442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45986.653481944442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45986.653481944442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45986.653481944442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45986.653481944442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45986.653481944442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45986.653481944442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45986.653481944442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45986.653481944442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45986.653481944442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45986.653481944442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45986.653481944442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45986.653481944442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45986.653481944442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45986.653481944442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45986.653481944442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45986.653481944442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45986.653481944442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45986.653481944442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45986.653481944442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45986.653481944442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45986.653481944442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45986.653481944442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45986.653481944442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45986.653481944442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45986.653481944442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45986.653481944442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45986.653481944442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45986.653481944442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45986.653481944442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45986.653481944442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45986.653481944442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45986.653481944442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45986.653481944442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45986.653481944442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45986.653481944442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45986.653481944442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45986.653481944442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45986.653481944442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45986.653481944442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45986.653481944442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45986.653481944442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45986.653481944442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45986.653481944442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45986.653481944442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45986.653481944442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45986.653481944442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45986.653481944442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45986.653481944442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45986.653481944442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45986.653481944442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45986.653481944442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45986.653481944442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45986.653481944442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45986.653481944442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45986.653481944442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45986.653481944442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45986.653481944442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45986.653481944442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45986.653481944442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45986.653481944442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45986.653481944442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45986.653481944442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45986.653481944442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45986.653481944442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45986.653481944442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45986.653481944442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45986.653481944442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45986.653481944442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45986.653481944442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45986.653481944442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45986.653481944442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45986.653481944442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45986.653481944442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45986.653481944442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45986.653481944442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45986.653481944442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45986.653481944442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45986.653481944442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45986.653481944442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45986.653481944442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45986.653481944442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45986.653481944442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45986.653481944442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45986.653481944442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45986.653481944442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45986.653481944442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45986.653481944442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45986.653481944442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45986.653481944442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45986.653481944442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45986.653481944442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45986.653481944442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45986.653481944442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45986.653481944442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45986.653481944442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45986.653481944442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45986.653481944442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45986.653481944442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45986.653481944442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45986.653481944442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45986.653481944442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45986.653481944442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45986.653481944442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45986.653481944442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45986.653481944442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45986.653481944442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45986.653481944442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45986.653481944442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45986.653481944442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45986.653481944442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45986.653481944442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45986.653481944442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45986.653481944442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45986.653481944442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45986.653481944442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45986.653481944442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45986.653481944442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45986.653481944442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45986.653481944442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45986.653481944442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45986.653481944442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45986.653481944442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45986.653481944442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45986.653481944442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45986.653481944442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45986.653481944442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45986.653481944442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45986.653481944442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45986.653481944442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45986.653481944442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45986.653481944442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45986.653481944442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45986.653481944442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45986.653481944442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45986.653481944442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45986.653481944442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45986.653481944442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45986.653481944442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45986.653481944442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45986.653481944442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45986.653481944442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45986.653481944442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45986.653481944442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45986.653481944442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45986.653481944442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45986.653481944442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45986.653481944442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45986.653481944442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45986.653481944442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45986.653481944442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45986.653481944442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45986.653481944442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45986.653481944442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45986.653481944442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45986.653481944442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45986.653481944442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45986.653481944442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45986.653481944442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45986.653481944442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45986.653481944442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45986.653481944442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45986.653481944442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45986.653481944442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45986.653481944442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45986.653481944442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45986.653481944442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45986.653481944442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45986.653481944442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45986.653481944442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45986.653481944442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45986.653481944442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45986.653481944442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45986.653481944442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45986.653481944442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45986.653481944442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45986.653481944442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45986.653481944442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45986.653481944442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45986.653481944442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45986.653481944442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45986.653481944442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45986.653481944442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45986.653481944442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45986.653481944442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45986.653481944442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45986.653481944442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45986.653481944442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45986.653481944442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45986.653481944442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45986.653481944442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45986.653481944442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45986.653481944442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45986.653481944442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45986.653481944442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45986.653481944442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45986.653481944442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45986.653481944442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45986.653481944442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45986.653481944442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45986.653481944442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45986.653481944442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45986.653481944442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45986.653481944442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45986.653481944442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45986.653481944442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45986.653481944442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45986.653481944442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45986.653481944442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45986.653481944442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45986.653481944442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45986.653481944442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45986.653481944442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45986.653481944442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45986.653481944442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45986.653481944442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45986.653481944442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45986.653481944442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45986.653481944442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45986.653481944442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45986.653481944442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45986.653481944442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45986.653481944442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45986.653481944442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45986.653481944442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45986.653481944442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45986.653481944442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45986.653481944442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45986.653481944442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45986.653481944442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45986.653481944442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45986.653481944442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45986.653481944442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45986.653481944442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45986.653481944442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45986.653481944442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45986.653481944442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45986.653481944442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45986.653481944442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45986.653481944442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45986.653481944442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45986.653481944442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45986.653481944442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45986.653481944442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45986.653481944442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45986.653481944442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45986.653481944442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45986.653481944442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45986.653481944442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45986.653481944442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45986.653481944442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45986.653481944442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45986.653481944442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45986.653481944442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45986.653481944442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45986.653481944442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45986.653481944442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45986.653481944442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45986.653481944442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45986.653481944442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45986.653481944442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45986.653481944442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45986.653481944442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45986.653481944442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45986.653481944442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45986.653481944442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45986.653481944442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45986.653481944442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45986.653481944442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45986.653481944442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45986.653481944442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45986.653481944442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45986.653481944442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45986.653481944442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45986.653481944442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45986.653481944442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45986.653481944442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45986.653481944442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45986.653481944442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45986.653481944442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45986.653481944442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45986.653481944442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45986.653481944442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45986.653481944442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45986.653481944442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45986.653481944442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45986.653481944442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45986.653481944442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45986.653481944442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45986.653481944442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45986.653481944442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45986.653481944442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45986.653481944442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45986.653481944442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45986.653481944442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45986.653481944442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45986.653481944442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45986.653481944442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45986.653481944442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45986.653481944442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45986.653481944442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45986.653481944442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45986.653481944442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45986.653481944442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45986.653481944442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45986.653481944442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45986.653481944442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45986.653481944442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45986.653481944442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45986.653481944442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45986.653481944442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45986.653481944442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45986.653481944442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45986.653481944442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45986.653481944442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45986.653481944442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45986.653481944442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45986.653481944442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45986.653481944442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45986.653481944442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45986.653481944442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45986.653481944442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45986.653481944442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45986.653481944442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45986.653481944442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45986.653481944442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45986.653481944442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45986.653481944442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45986.653481944442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45986.653481944442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45986.653481944442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45986.653481944442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45986.653481944442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45986.653481944442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45986.653481944442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45986.653481944442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45986.653481944442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45986.653481944442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45986.653481944442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45986.653481944442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45986.653481944442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45986.653481944442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45986.653481944442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45986.653481944442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45986.653481944442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45986.653481944442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45986.653481944442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45986.653481944442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45986.653481944442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45986.653481944442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45986.653481944442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45986.653481944442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45986.653481944442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45986.653481944442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45986.653481944442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45986.653481944442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45986.653481944442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45986.653481944442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45986.653481944442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45986.653481944442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45986.653481944442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45986.653481944442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45986.653481944442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45986.653481944442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45986.653481944442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45986.653481944442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45986.653481944442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45986.653481944442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45986.653481944442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45986.653481944442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45986.653481944442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45986.653481944442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45986.653481944442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45986.653481944442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45986.653481944442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45986.653481944442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45986.653481944442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45986.653481944442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45986.653481944442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45986.653481944442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45986.653481944442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45986.653481944442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45986.653481944442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45986.653481944442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45986.653481944442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45986.653481944442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45986.653481944442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45986.653481944442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45986.653481944442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45986.653481944442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45986.653481944442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45986.653481944442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45986.653481944442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45986.653481944442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45986.653481944442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45986.653481944442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45986.653481944442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45986.653481944442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45986.653481944442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45986.653481944442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45986.653481944442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45986.653481944442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45986.653481944442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45986.653481944442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45986.653481944442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45986.653481944442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45986.653481944442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45986.653481944442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45986.653481944442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45986.653481944442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45986.653481944442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45986.653481944442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45986.653481944442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45986.653481944442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45986.653481944442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45986.653481944442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45986.653481944442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45986.653481944442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45986.653481944442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45986.653481944442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45986.653481944442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45986.653481944442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45986.653481944442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45986.653481944442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45986.653481944442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45986.653481944442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45986.653481944442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45986.653481944442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45986.653481944442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45986.653481944442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45986.653481944442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45986.653481944442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45986.653481944442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45986.653481944442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45986.653481944442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45986.653481944442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45986.653481944442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45986.653481944442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45986.653481944442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45986.653481944442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45986.653481944442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45986.653481944442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45986.653481944442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45986.653481944442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45986.653481944442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45986.653481944442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45986.653481944442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45986.653481944442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45986.653481944442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45986.653481944442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45986.653481944442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45986.653481944442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45986.653481944442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45986.653481944442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45986.653481944442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45986.653481944442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45986.653481944442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45986.653481944442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45986.653481944442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45986.653481944442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45986.653481944442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45986.653481944442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45986.653481944442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45986.653481944442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45986.653481944442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45986.653481944442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45986.653481944442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45986.653481944442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45986.653481944442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45986.653481944442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45986.653481944442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45986.653481944442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45986.653481944442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45986.653481944442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45986.653481944442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45986.653481944442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45986.653481944442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45986.653481944442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45986.653481944442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45986.653481944442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45986.653481944442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45986.653481944442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45986.653481944442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45986.653481944442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45986.653481944442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45986.653481944442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45986.653481944442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45986.653481944442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45986.653481944442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45986.653481944442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45986.653481944442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45986.653481944442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45986.653481944442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45986.653481944442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45986.653481944442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45986.653481944442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45986.653481944442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45986.653481944442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45986.653481944442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45986.653481944442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45986.653481944442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45986.653481944442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45986.653481944442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45986.653481944442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45986.653481944442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45986.653481944442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45986.653481944442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45986.653481944442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45986.653481944442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45986.653481944442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45986.653481944442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45986.653481944442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45986.653481944442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45986.653481944442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45986.653481944442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45986.653481944442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45986.653481944442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45986.653481944442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45986.653481944442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45986.653481944442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45986.653481944442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45986.653481944442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45986.653481944442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45986.653481944442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45986.653481944442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45986.653481944442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45986.653481944442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45986.653481944442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45986.653481944442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45986.653481944442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45986.653481944442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45986.653481944442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45986.653481944442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45986.653481944442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45986.653481944442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45986.653481944442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45986.653481944442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45986.653481944442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45986.653481944442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45986.653481944442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45986.653481944442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45986.653481944442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45986.653481944442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45986.653481944442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45986.653481944442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45986.653481944442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45986.653481944442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45986.653481944442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45986.653481944442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45986.653481944442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45986.653481944442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45986.653481944442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45986.653481944442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45986.653481944442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45986.653481944442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45986.653481944442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45986.653481944442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45986.653481944442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45986.653481944442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45986.653481944442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45986.653481944442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45986.653481944442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45986.653481944442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45986.653481944442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45986.653481944442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45986.653481944442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45986.653481944442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45986.653481944442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45986.653481944442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45986.653481944442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45986.653481944442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45986.653481944442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45986.653481944442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45986.653481944442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45986.653481944442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45986.653481944442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45986.653481944442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45986.653481944442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45986.653481944442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45986.653481944442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45986.653481944442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45986.653481944442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45986.653481944442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45986.653481944442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45986.653481944442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45986.653481944442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45986.653481944442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45986.653481944442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45986.653481944442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45986.653481944442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45986.653481944442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45986.653481944442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45986.653481944442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45986.653481944442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45986.653481944442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45986.653481944442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45986.653481944442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45986.653481944442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45986.653481944442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45986.653481944442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45986.653481944442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45986.653481944442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45986.653481944442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45986.653481944442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45986.653481944442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45986.653481944442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45986.653481944442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45986.653481944442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45986.653481944442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45986.653481944442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45986.653481944442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45986.653481944442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45986.653481944442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45986.653481944442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45986.653481944442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45986.653481944442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45986.653481944442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45986.653481944442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45986.653481944442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45986.653481944442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45986.653481944442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45986.653481944442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45986.653481944442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45986.653481944442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45986.653481944442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45986.653481944442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45986.653481944442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45986.653481944442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45986.653481944442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45986.653481944442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45986.653481944442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45986.653481944442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45986.653481944442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45986.653481944442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45986.653481944442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45986.653481944442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45986.653481944442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45986.653481944442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45986.653481944442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45986.653481944442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45986.653481944442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45986.653481944442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45986.653481944442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45986.653481944442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45986.653481944442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45986.653481944442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45986.653481944442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45986.653481944442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45986.653481944442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45986.653481944442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45986.653481944442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45986.653481944442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45986.653481944442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45986.653481944442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45986.653481944442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45986.653481944442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45986.653481944442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45986.653481944442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45986.653481944442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45986.653481944442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45986.653481944442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45986.653481944442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45986.653481944442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45986.653481944442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45986.653481944442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45986.653481944442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45986.653481944442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45986.653481944442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45986.653481944442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45986.653481944442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45986.653481944442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45986.653481944442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45986.653481944442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45986.653481944442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45986.653481944442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45986.653481944442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45986.653481944442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45986.653481944442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45986.653481944442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45986.653481944442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45986.653481944442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45986.653481944442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45986.653481944442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45986.653481944442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45986.653481944442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45986.653481944442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45986.653481944442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45986.653481944442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45986.653481944442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45986.653481944442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45986.653481944442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45986.653481944442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45986.653481944442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45986.653481944442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45986.653481944442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45986.653481944442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45986.653481944442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45986.653481944442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45986.653481944442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45986.653481944442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45986.653481944442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45986.653481944442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45986.653481944442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45986.653481944442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45986.653481944442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45986.653481944442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45986.653481944442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45986.653481944442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45986.653481944442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45986.653481944442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45986.653481944442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45986.653481944442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45986.653481944442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45986.653481944442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45986.653481944442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45986.653481944442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45986.653481944442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45986.653481944442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45986.653481944442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45986.653481944442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45986.653481944442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45986.653481944442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45986.653481944442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45986.653481944442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45986.653481944442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45986.653481944442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45986.653481944442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45986.653481944442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45986.653481944442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45986.653481944442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45986.653481944442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45986.653481944442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45986.653481944442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45986.653481944442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45986.653481944442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45986.653481944442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45986.653481944442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45986.653481944442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45986.653481944442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45986.653481944442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45986.653481944442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45986.653481944442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45986.653481944442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45986.653481944442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45986.653481944442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45986.653481944442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45986.653481944442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45986.653481944442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45986.653481944442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45986.653481944442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45986.653481944442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45986.653481944442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45986.653481944442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45986.653481944442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45986.653481944442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45986.653481944442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45986.653481944442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45986.653481944442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45986.653481944442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45986.653481944442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45986.653481944442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45986.653481944442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45986.653481944442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45986.653481944442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45986.653481944442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45986.653481944442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45986.653481944442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45986.653481944442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45986.653481944442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45986.653481944442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45986.653481944442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45986.653481944442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45986.653481944442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45986.653481944442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45986.653481944442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45986.653481944442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45986.653481944442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45986.653481944442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45986.653481944442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45986.653481944442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45986.653481944442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45986.653481944442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45986.653481944442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45986.653481944442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45986.653481944442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45986.653481944442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45986.653481944442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45986.653481944442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45986.653481944442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45986.653481944442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45986.653481944442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45986.653481944442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45986.653481944442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45986.653481944442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45986.653481944442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45986.653481944442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45986.653481944442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45986.653481944442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45986.653481944442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45986.653481944442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45986.653481944442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45986.653481944442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45986.653481944442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45986.653481944442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45986.653481944442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45986.653481944442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45986.653481944442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45986.653481944442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45986.653481944442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45986.653481944442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45986.653481944442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45986.653481944442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45986.653481944442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45986.653481944442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45986.653481944442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45986.653481944442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45986.653481944442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45986.653481944442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45986.653481944442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45986.653481944442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45986.653481944442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45986.653481944442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45986.653481944442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45986.653481944442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45986.653481944442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45986.653481944442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45986.653481944442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45986.653481944442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45986.653481944442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45986.653481944442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45986.653481944442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45986.653481944442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45986.653481944442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45986.653481944442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45986.653481944442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45986.653481944442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45986.653481944442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45986.653481944442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45986.653481944442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45986.653481944442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45986.653481944442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45986.653481944442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45986.653481944442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45986.653481944442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45986.653481944442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45986.653481944442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45986.653481944442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45986.653481944442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45986.653481944442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45986.653481944442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45986.653481944442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45986.653481944442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45986.653481944442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45986.653481944442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45986.653481944442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45986.653481944442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45986.653481944442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45986.653481944442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45986.653481944442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45986.653481944442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45986.653481944442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45986.653481944442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45986.653481944442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45986.653481944442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45986.653481944442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45986.653481944442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45986.653481944442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45986.653481944442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45986.653481944442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45986.653481944442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45986.653481944442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45986.653481944442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45986.653481944442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45986.653481944442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45986.653481944442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45986.653481944442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45986.653481944442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45986.653481944442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45986.653481944442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45986.653481944442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45986.653481944442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45986.653481944442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45986.653481944442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45986.653481944442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45986.653481944442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45986.653481944442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45986.653481944442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45986.653481944442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45986.653481944442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45986.653481944442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45986.653481944442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45986.653481944442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45986.653481944442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45986.653481944442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45986.653481944442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45986.653481944442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45986.653481944442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45986.653481944442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45986.653481944442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45986.653481944442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45986.653481944442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45986.653481944442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45986.653481944442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45986.653481944442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283.17276435184613</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36652</v>
      </c>
      <c r="E3" s="94" t="s">
        <v>39021</v>
      </c>
      <c r="F3" s="95">
        <v>45986.505428240744</v>
      </c>
      <c r="G3" s="96">
        <f t="shared" ref="G3:G52" ca="1" si="0">IFERROR(NOW()-F3,"")</f>
        <v>0.14805370369867887</v>
      </c>
      <c r="H3" s="95">
        <v>45986.491238425922</v>
      </c>
      <c r="I3" s="113" t="str">
        <f>IFERROR(VLOOKUP(D3,DB!A:F,6,0),"")</f>
        <v>SCECO</v>
      </c>
      <c r="J3" s="113" t="str">
        <f>IFERROR(VLOOKUP(D3,DB!A:G,7,0),"")</f>
        <v>Dead</v>
      </c>
      <c r="K3" s="97" t="s">
        <v>39121</v>
      </c>
      <c r="L3" s="91" t="str">
        <f>IFERROR(VLOOKUP(D3,DB!A:I,9,0),"")</f>
        <v>Latis</v>
      </c>
    </row>
    <row r="4" spans="1:16" ht="15" customHeight="1">
      <c r="A4" s="113"/>
      <c r="B4" s="113" t="str">
        <f>IFERROR(VLOOKUP(D4,DB!A:K,11,0),"")</f>
        <v/>
      </c>
      <c r="C4" s="93"/>
      <c r="D4" s="91"/>
      <c r="E4" s="94"/>
      <c r="F4" s="95"/>
      <c r="G4" s="96">
        <f t="shared" ca="1" si="0"/>
        <v>45986.653481944442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45986.653481944442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45986.653481944442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45986.653481944442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45986.653481944442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45986.653481944442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45986.653481944442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45986.653481944442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45986.653481944442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45986.653481944442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45986.653481944442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45986.653481944442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45986.653481944442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45986.653481944442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45986.653481944442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45986.653481944442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45986.653481944442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45986.653481944442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45986.653481944442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45986.653481944442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45986.653481944442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45986.653481944442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45986.653481944442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45986.653481944442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45986.653481944442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45986.653481944442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45986.653481944442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45986.653481944442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45986.653481944442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45986.653481944442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45986.653481944442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45986.653481944442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45986.653481944442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45986.653481944442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45986.653481944442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45986.653481944442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45986.653481944442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45986.653481944442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45986.653481944442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45986.653481944442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45986.653481944442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45986.653481944442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45986.653481944442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45986.653481944442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45986.653481944442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45986.653481944442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45986.653481944442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45986.653481944442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45986.653481944442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45986.653481944442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45986.653481944442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45986.653481944442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45986.653481944442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45986.653481944442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45986.653481944442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45986.653481944442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45986.653481944442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45986.653481944442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45986.653481944442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45986.653481944442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45986.653481944442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45986.653481944442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45986.653481944442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45986.653481944442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45986.653481944442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45986.653481944442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45986.653481944442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45986.653481944442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45986.653481944442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45986.653481944442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45986.653481944442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45986.653481944442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45986.653481944442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45986.653481944442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45986.653481944442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45986.653481944442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45986.653481944442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45986.653481944442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45986.653481944442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45986.653481944442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45986.653481944442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45986.653481944442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45986.653481944442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45986.653481944442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45986.653481944442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45986.653481944442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45986.653481944442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45986.653481944442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45986.653481944442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45986.653481944442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45986.653481944442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45986.653481944442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45986.653481944442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45986.653481944442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45986.653481944442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45986.653481944442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45986.653481944442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45986.653481944442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45986.653481944442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45986.653481944442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45986.653481944442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45986.653481944442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45986.653481944442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45986.653481944442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45986.653481944442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45986.653481944442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45986.653481944442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45986.653481944442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45986.653481944442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45986.653481944442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45986.653481944442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45986.653481944442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45986.653481944442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45986.653481944442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45986.653481944442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45986.653481944442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45986.653481944442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45986.653481944442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45986.653481944442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45986.653481944442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45986.653481944442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45986.653481944442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45986.653481944442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45986.653481944442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45986.653481944442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45986.653481944442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45986.653481944442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45986.653481944442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45986.653481944442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45986.653481944442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45986.653481944442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45986.653481944442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45986.653481944442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45986.653481944442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45986.653481944442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45986.653481944442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45986.653481944442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45986.653481944442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45986.653481944442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45986.653481944442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45986.653481944442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45986.653481944442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45986.653481944442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45986.653481944442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45986.653481944442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45986.653481944442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45986.653481944442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45986.653481944442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45986.653481944442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45986.653481944442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45986.653481944442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45986.653481944442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45986.653481944442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45986.653481944442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45986.653481944442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45986.653481944442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45986.653481944442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45986.653481944442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45986.653481944442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45986.653481944442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45986.653481944442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45986.653481944442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45986.653481944442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45986.653481944442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45986.653481944442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45986.653481944442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45986.653481944442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45986.653481944442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45986.653481944442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45986.653481944442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45986.653481944442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45986.653481944442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45986.653481944442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45986.653481944442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45986.653481944442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45986.653481944442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45986.653481944442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45986.653481944442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45986.653481944442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45986.653481944442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45986.653481944442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45986.653481944442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45986.653481944442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45986.653481944442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45986.653481944442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45986.653481944442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45986.653481944442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45986.653481944442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45986.653481944442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45986.653481944442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45986.653481944442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45986.653481944442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45986.653481944442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45986.653481944442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45986.653481944442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45986.653481944442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45986.653481944442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45986.653481944442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45986.653481944442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45986.653481944442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45986.653481944442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45986.653481944442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45986.653481944442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45986.653481944442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45986.653481944442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45986.653481944442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45986.653481944442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45986.653481944442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45986.653481944442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45986.653481944442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45986.653481944442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45986.653481944442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45986.653481944442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45986.653481944442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45986.653481944442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45986.653481944442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45986.653481944442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45986.653481944442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45986.653481944442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45986.653481944442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45986.653481944442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45986.653481944442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45986.653481944442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45986.653481944442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45986.653481944442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45986.653481944442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45986.653481944442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45986.653481944442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45986.653481944442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45986.653481944442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45986.653481944442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45986.653481944442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45986.653481944442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45986.653481944442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45986.653481944442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45986.653481944442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45986.653481944442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45986.653481944442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45986.653481944442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45986.653481944442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45986.653481944442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45986.653481944442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45986.653481944442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45986.653481944442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45986.653481944442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45986.653481944442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45986.653481944442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45986.653481944442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45986.653481944442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45986.653481944442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45986.653481944442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45986.653481944442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45986.653481944442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45986.653481944442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45986.653481944442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45986.653481944442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45986.653481944442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45986.653481944442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45986.653481944442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45986.653481944442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45986.653481944442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45986.653481944442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45986.653481944442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45986.653481944442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45986.653481944442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45986.653481944442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45986.653481944442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45986.653481944442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45986.653481944442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45986.653481944442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45986.653481944442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45986.653481944442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45986.653481944442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45986.653481944442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45986.653481944442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45986.653481944442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45986.653481944442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45986.653481944442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45986.653481944442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45986.653481944442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45986.653481944442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45986.653481944442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45986.653481944442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45986.653481944442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45986.653481944442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45986.653481944442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45986.653481944442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45986.653481944442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45986.653481944442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45986.653481944442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45986.653481944442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45986.653481944442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45986.653481944442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45986.653481944442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45986.653481944442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45986.653481944442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45986.653481944442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45986.653481944442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45986.653481944442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45986.653481944442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45986.653481944442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45986.653481944442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45986.653481944442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45986.653481944442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45986.653481944442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45986.653481944442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45986.653481944442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45986.653481944442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45986.653481944442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45986.653481944442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45986.653481944442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45986.653481944442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45986.653481944442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45986.653481944442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45986.653481944442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45986.653481944442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45986.653481944442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45986.653481944442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45986.653481944442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45986.653481944442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45986.653481944442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45986.653481944442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45986.653481944442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45986.653481944442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45986.653481944442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45986.653481944442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45986.653481944442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45986.653481944442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45986.653481944442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45986.653481944442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45986.653481944442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45986.653481944442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45986.653481944442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45986.653481944442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45986.653481944442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45986.653481944442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45986.653481944442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45986.653481944442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45986.653481944442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45986.653481944442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45986.653481944442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45986.653481944442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45986.653481944442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45986.653481944442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45986.653481944442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45986.653481944442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45986.653481944442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45986.653481944442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45986.653481944442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45986.653481944442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45986.653481944442</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94.821421759254008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60.464604629625683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37.992370833329915</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5.2801833333287505</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38248</v>
      </c>
      <c r="E6" s="109" t="s">
        <v>39021</v>
      </c>
      <c r="F6" s="122">
        <v>45986.391886574071</v>
      </c>
      <c r="G6" s="111">
        <f ca="1">IFERROR(NOW()-F6,"")</f>
        <v>0.26159537037165137</v>
      </c>
      <c r="H6" s="122">
        <v>45986.386099537034</v>
      </c>
      <c r="I6" s="109" t="str">
        <f>IFERROR(VLOOKUP(D6,DB!A:F,6,0),"")</f>
        <v>SCECO</v>
      </c>
      <c r="J6" s="109" t="str">
        <f>IFERROR(VLOOKUP(D6,DB!A:G,7,0),"")</f>
        <v>Haj Removal</v>
      </c>
      <c r="K6" s="109" t="s">
        <v>39131</v>
      </c>
      <c r="L6" s="109" t="str">
        <f>IFERROR(VLOOKUP(D6,DB!A:I,9,0),"")</f>
        <v>Latis</v>
      </c>
    </row>
    <row r="7" spans="1:13">
      <c r="A7" s="109"/>
      <c r="B7" s="109" t="str">
        <f>IFERROR(VLOOKUP(D7,DB!A:K,11,0),"")</f>
        <v/>
      </c>
      <c r="C7" s="109"/>
      <c r="D7"/>
      <c r="E7" s="109"/>
      <c r="F7" s="109"/>
      <c r="G7" s="111">
        <f ca="1">IFERROR(NOW()-F7,"")</f>
        <v>45986.653481944442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45986.653481944442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45986.653481944442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45986.653481944442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45986.653481944442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45986.653481944442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45986.653481944442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45986.653481944442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45986.653481944442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45986.653481944442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45986.653481944442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45986.653481944442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45986.653481944442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45986.653481944442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45986.653481944442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45986.653481944442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45986.653481944442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45986.653481944442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45986.653481944442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45986.653481944442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45986.653481944442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45986.653481944442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45986.653481944442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45986.653481944442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45986.653481944442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45986.653481944442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45986.653481944442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45986.653481944442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45986.653481944442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45986.653481944442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45986.653481944442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45986.653481944442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45986.653481944442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45986.653481944442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45986.653481944442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45986.653481944442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D12" sqref="D1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39132</v>
      </c>
      <c r="B2" s="137" t="s">
        <v>5398</v>
      </c>
      <c r="C2" s="138">
        <v>1</v>
      </c>
      <c r="D2" s="137" t="s">
        <v>39133</v>
      </c>
      <c r="E2" s="109" t="s">
        <v>39021</v>
      </c>
      <c r="F2" s="139">
        <v>45986.614108796297</v>
      </c>
      <c r="G2" s="75">
        <f ca="1">IFERROR(NOW()-F2,"-")</f>
        <v>3.9373148145386949E-2</v>
      </c>
      <c r="H2" s="154">
        <v>45986.608796296299</v>
      </c>
      <c r="I2" s="137" t="str">
        <f>IFERROR(VLOOKUP(D2,DB!A:F,6,0),"")</f>
        <v>SCECO</v>
      </c>
      <c r="J2" s="137" t="str">
        <f>IFERROR(VLOOKUP(D2,DB!A:G,7,0),"")</f>
        <v>Vandalized</v>
      </c>
      <c r="K2" s="140" t="s">
        <v>39134</v>
      </c>
      <c r="L2" s="141" t="str">
        <f>IFERROR(VLOOKUP(D2,DB!A:I,9,0),"")</f>
        <v>Latis</v>
      </c>
    </row>
    <row r="3" spans="1:16382" ht="31.5" customHeight="1">
      <c r="A3"/>
      <c r="B3"/>
      <c r="C3" s="138"/>
      <c r="D3" s="137"/>
      <c r="E3" s="109"/>
      <c r="F3" s="154"/>
      <c r="G3" s="75">
        <f ca="1">IFERROR(NOW()-F3,"-")</f>
        <v>45986.653481944442</v>
      </c>
      <c r="H3" s="155"/>
      <c r="I3" s="156" t="str">
        <f>IFERROR(VLOOKUP(D3,DB!A:F,6,0),"")</f>
        <v/>
      </c>
      <c r="J3" s="156" t="str">
        <f>IFERROR(VLOOKUP(D3,DB!A:G,7,0),"")</f>
        <v/>
      </c>
      <c r="K3" s="140"/>
      <c r="L3" s="157" t="str">
        <f>IFERROR(VLOOKUP(D3,DB!A:I,9,0),"")</f>
        <v/>
      </c>
    </row>
    <row r="4" spans="1:16382" ht="31.5" customHeight="1">
      <c r="A4" s="136"/>
      <c r="B4" s="137" t="str">
        <f>IFERROR(VLOOKUP(D4,DB!A:K,11,0),"")</f>
        <v/>
      </c>
      <c r="C4" s="138"/>
      <c r="D4" s="137"/>
      <c r="E4" s="109"/>
      <c r="F4" s="139"/>
      <c r="G4" s="75">
        <f ca="1">IFERROR(NOW()-F4,"-")</f>
        <v>45986.653481944442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45986.653481944442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45986.653481944442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45986.653481944442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45986.653481944442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45986.653481944442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45986.653481944442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45986.653481944442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45986.653481944442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45986.653481944442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45986.653481944442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45986.653481944442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45986.653481944442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45986.653481944442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45986.653481944442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45986.653481944442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45986.653481944442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45986.653481944442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45986.653481944442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45986.653481944442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45986.653481944442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45986.653481944442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45986.653481944442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45986.653481944442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45986.653481944442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45986.653481944442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45986.653481944442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45986.653481944442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45986.653481944442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45986.653481944442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45986.653481944442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45986.653481944442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45986.653481944442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45986.653481944442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45986.653481944442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45986.653481944442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45986.653481944442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2025-11-25T12:41:15Z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