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281" documentId="120_S{2AC9BD13-BADA-5192-A53E-5A8FF88502F6}" xr6:coauthVersionLast="47" xr6:coauthVersionMax="47" xr10:uidLastSave="{515DE91E-54F7-4FCE-B191-1632F218F40B}"/>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G2" i="1"/>
  <c r="B5" i="5"/>
  <c r="G5" i="5"/>
  <c r="I5" i="5"/>
  <c r="J5" i="5"/>
  <c r="L5"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alcChain>
</file>

<file path=xl/sharedStrings.xml><?xml version="1.0" encoding="utf-8"?>
<sst xmlns="http://schemas.openxmlformats.org/spreadsheetml/2006/main" count="180266" uniqueCount="39118">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</sst>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74" dataDxfId="173" headerRowBorderDxfId="171" tableBorderDxfId="172" totalsRowBorderDxfId="170">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5" totalsRowShown="0" headerRowDxfId="157" dataDxfId="156" headerRowBorderDxfId="154" tableBorderDxfId="155" totalsRowBorderDxfId="153">
  <autoFilter ref="A1:CJ1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1" totalsRowShown="0" headerRowDxfId="64" dataDxfId="63" headerRowBorderDxfId="61" tableBorderDxfId="62">
  <autoFilter ref="A1:L97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4" totalsRowShown="0" headerRowDxfId="48" dataDxfId="47" headerRowBorderDxfId="45" tableBorderDxfId="46" totalsRowBorderDxfId="44">
  <autoFilter ref="A1:L4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8" totalsRowShown="0" headerRowDxfId="31" dataDxfId="30" headerRowBorderDxfId="28" tableBorderDxfId="29">
  <autoFilter ref="A1:L10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0" totalsRowShown="0" headerRowDxfId="15" dataDxfId="14" headerRowBorderDxfId="12" tableBorderDxfId="13">
  <autoFilter ref="A1:L3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0"/>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319.79274143518705</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45982.741167361113</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45982.741167361113</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45982.741167361113</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45982.741167361113</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45982.741167361113</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45982.741167361113</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45982.741167361113</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45982.741167361113</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45982.741167361113</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45982.741167361113</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45982.741167361113</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45982.741167361113</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45982.741167361113</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45982.741167361113</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45982.741167361113</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45982.741167361113</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45982.741167361113</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45982.741167361113</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45982.741167361113</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45982.741167361113</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45982.741167361113</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45982.741167361113</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45982.741167361113</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45982.741167361113</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45982.741167361113</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45982.741167361113</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45982.741167361113</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45982.741167361113</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45982.741167361113</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45982.741167361113</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45982.741167361113</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45982.741167361113</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45982.741167361113</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45982.741167361113</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45982.741167361113</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45982.741167361113</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45982.741167361113</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45982.741167361113</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45982.741167361113</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45982.741167361113</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45982.741167361113</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45982.741167361113</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45982.741167361113</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45982.741167361113</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45982.741167361113</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45982.741167361113</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45982.741167361113</v>
      </c>
      <c r="H49" s="143"/>
      <c r="I49" s="141" t="str">
        <f>IFERROR(VLOOKUP(D49,DB!A:F,6,0),"")</f>
        <v/>
      </c>
      <c r="J49" s="141" t="str">
        <f>IFERROR(VLOOKUP(D49,DB!A:G,7,0),"")</f>
        <v/>
      </c>
      <c r="K49" s="145"/>
      <c r="L49" s="146" t="str">
        <f>IFERROR(VLOOKUP(D49,DB!A:I,9,0),"")</f>
        <v/>
      </c>
    </row>
    <row r="50" spans="1:12" ht="15" customHeight="1">
      <c r="A50" s="147"/>
      <c r="B50" s="134" t="str">
        <f>IFERROR(VLOOKUP(D50,DB!A:K,11,0),"")</f>
        <v/>
      </c>
      <c r="C50" s="134"/>
      <c r="D50" s="148"/>
      <c r="E50" s="135"/>
      <c r="F50" s="136"/>
      <c r="G50" s="137">
        <f ca="1">IFERROR(NOW()-F50,"-")</f>
        <v>45982.741167361113</v>
      </c>
      <c r="H50" s="136"/>
      <c r="I50" s="134" t="str">
        <f>IFERROR(VLOOKUP(D50,DB!A:F,6,0),"")</f>
        <v/>
      </c>
      <c r="J50" s="134" t="str">
        <f>IFERROR(VLOOKUP(D50,DB!A:G,7,0),"")</f>
        <v/>
      </c>
      <c r="K50" s="138"/>
      <c r="L50" s="139" t="str">
        <f>IFERROR(VLOOKUP(D50,DB!A:I,9,0),"")</f>
        <v/>
      </c>
    </row>
  </sheetData>
  <customSheetViews>
    <customSheetView guid="{F6042A99-DD27-4453-835D-0834D95730CC}" filter="1" showAutoFilter="1">
      <pageMargins left="0" right="0" top="0" bottom="0" header="0" footer="0"/>
      <autoFilter ref="B1:M1" xr:uid="{89D7AA67-F4B7-4952-ACCD-4DB0447494C6}"/>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5"/>
  <sheetViews>
    <sheetView workbookViewId="0">
      <pane ySplit="1" topLeftCell="C8"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157.74132939815172</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61"/>
      <c r="E4" s="102"/>
      <c r="F4" s="103"/>
      <c r="G4" s="104">
        <f ca="1">IFERROR(NOW()-F4,"-")</f>
        <v>45982.741167361113</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45982.741167361113</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45982.741167361113</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45982.741167361113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45982.741167361113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45982.741167361113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45982.741167361113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61"/>
      <c r="E11" s="102"/>
      <c r="F11" s="103"/>
      <c r="G11" s="104">
        <f ca="1">IFERROR(NOW()-F11,"-")</f>
        <v>45982.741167361113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45982.741167361113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45982.741167361113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45982.741167361113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45982.741167361113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45982.741167361113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45982.741167361113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45982.741167361113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45982.741167361113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45982.741167361113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45982.741167361113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45982.741167361113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45982.741167361113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45982.741167361113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45982.741167361113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45982.741167361113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45982.741167361113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45982.741167361113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45982.741167361113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45982.741167361113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45982.741167361113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45982.741167361113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45982.741167361113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45982.741167361113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45982.741167361113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45982.741167361113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45982.741167361113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45982.741167361113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45982.741167361113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45982.741167361113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45982.741167361113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45982.741167361113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45982.741167361113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45982.741167361113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45982.741167361113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45982.741167361113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45982.741167361113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45982.741167361113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45982.741167361113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45982.741167361113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45982.741167361113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45982.741167361113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45982.741167361113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45982.741167361113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45982.741167361113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45982.741167361113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45982.741167361113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45982.741167361113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45982.741167361113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45982.741167361113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45982.741167361113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45982.741167361113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45982.741167361113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45982.741167361113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45982.741167361113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45982.741167361113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45982.741167361113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45982.741167361113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45982.741167361113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45982.741167361113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45982.741167361113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45982.741167361113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45982.741167361113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45982.741167361113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45982.741167361113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45982.741167361113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45982.741167361113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45982.741167361113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45982.741167361113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45982.741167361113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45982.741167361113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45982.741167361113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45982.741167361113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45982.741167361113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45982.741167361113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45982.741167361113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45982.741167361113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45982.741167361113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45982.741167361113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45982.741167361113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45982.741167361113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45982.741167361113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45982.741167361113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45982.741167361113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45982.741167361113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45982.741167361113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45982.741167361113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45982.741167361113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45982.741167361113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45982.741167361113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45982.741167361113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45982.741167361113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45982.741167361113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45982.741167361113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45982.741167361113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45982.741167361113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45982.741167361113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45982.741167361113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45982.741167361113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45982.741167361113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45982.741167361113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45982.741167361113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45982.741167361113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45982.741167361113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45982.741167361113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45982.741167361113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45982.741167361113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45982.741167361113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45982.741167361113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45982.741167361113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45982.741167361113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45982.741167361113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45982.741167361113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45982.741167361113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45982.741167361113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45982.741167361113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45982.741167361113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45982.741167361113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45982.741167361113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45982.741167361113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45982.741167361113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45982.741167361113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45982.741167361113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45982.741167361113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45982.741167361113</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45982.741167361113</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45982.741167361113</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45982.741167361113</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45982.741167361113</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45982.741167361113</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45982.741167361113</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45982.741167361113</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45982.741167361113</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45982.741167361113</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45982.741167361113</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45982.741167361113</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45982.741167361113</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45982.741167361113</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45982.741167361113</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45982.741167361113</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45982.741167361113</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45982.741167361113</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45982.741167361113</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45982.741167361113</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45982.741167361113</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45982.741167361113</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45982.741167361113</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45982.741167361113</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45982.741167361113</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45982.741167361113</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45982.741167361113</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45982.741167361113</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45982.741167361113</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45982.741167361113</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45982.741167361113</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sheetData>
  <dataValidations count="2">
    <dataValidation allowBlank="1" showInputMessage="1" showErrorMessage="1" sqref="E1" xr:uid="{4D935161-CDD3-4592-B877-3FB59C99E142}"/>
    <dataValidation type="list" allowBlank="1" showInputMessage="1" showErrorMessage="1" sqref="E3:E1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1"/>
  <sheetViews>
    <sheetView workbookViewId="0">
      <selection activeCell="J22" sqref="J2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60" ca="1" si="0">IFERROR(NOW()-F2,"-")</f>
        <v>45982.741167361113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45982.741167361113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45982.741167361113</v>
      </c>
      <c r="H4" s="22"/>
      <c r="I4" s="19" t="str">
        <f>IFERROR(VLOOKUP(D4,DB!A:F,6,0),"")</f>
        <v/>
      </c>
      <c r="J4" s="18" t="str">
        <f>IFERROR(VLOOKUP(D4,DB!A:G,7,0),"")</f>
        <v/>
      </c>
      <c r="K4" s="45"/>
      <c r="L4" s="23" t="str">
        <f>IFERROR(VLOOKUP(D4,DB!A:I,9,0),"")</f>
        <v/>
      </c>
    </row>
    <row r="5" spans="1:13" ht="15" customHeight="1">
      <c r="A5" s="19"/>
      <c r="B5" s="61" t="str">
        <f>IFERROR(VLOOKUP(D5,DB!A:K,11,0),"")</f>
        <v/>
      </c>
      <c r="C5" s="18"/>
      <c r="D5" s="18" t="s">
        <v>39105</v>
      </c>
      <c r="E5" s="18"/>
      <c r="F5" s="20"/>
      <c r="G5" s="21">
        <f t="shared" ca="1" si="0"/>
        <v>45982.741167361113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45982.741167361113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45982.741167361113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45982.741167361113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45982.741167361113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45982.741167361113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45982.741167361113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45982.741167361113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45982.741167361113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45982.741167361113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45982.741167361113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45982.741167361113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45982.741167361113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45982.741167361113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45982.741167361113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45982.741167361113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45982.741167361113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45982.741167361113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45982.741167361113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45982.741167361113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45982.741167361113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45982.741167361113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45982.741167361113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45982.741167361113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45982.741167361113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45982.741167361113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45982.741167361113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45982.741167361113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45982.741167361113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45982.741167361113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45982.741167361113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45982.741167361113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45982.741167361113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45982.741167361113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45982.741167361113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45982.741167361113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45982.741167361113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45982.741167361113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45982.741167361113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45982.741167361113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45982.741167361113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45982.741167361113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45982.741167361113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45982.741167361113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45982.741167361113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45982.741167361113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45982.741167361113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45982.741167361113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45982.741167361113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45982.741167361113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45982.741167361113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45982.741167361113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45982.741167361113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45982.741167361113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45982.741167361113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45982.741167361113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ref="G61:G124" ca="1" si="1">IFERROR(NOW()-F61,"-")</f>
        <v>45982.741167361113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45982.741167361113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45982.741167361113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45982.741167361113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45982.741167361113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45982.741167361113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45982.741167361113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45982.741167361113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45982.741167361113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45982.741167361113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45982.741167361113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45982.741167361113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45982.741167361113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45982.741167361113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45982.741167361113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45982.741167361113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45982.741167361113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45982.741167361113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45982.741167361113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45982.741167361113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45982.741167361113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45982.741167361113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45982.741167361113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45982.741167361113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45982.741167361113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45982.741167361113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45982.741167361113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45982.741167361113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45982.741167361113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45982.741167361113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45982.741167361113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45982.741167361113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45982.741167361113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45982.741167361113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45982.741167361113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45982.741167361113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45982.741167361113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45982.741167361113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45982.741167361113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45982.741167361113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45982.741167361113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45982.741167361113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45982.741167361113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45982.741167361113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45982.741167361113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45982.741167361113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45982.741167361113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45982.741167361113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45982.741167361113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45982.741167361113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45982.741167361113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45982.741167361113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45982.741167361113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45982.741167361113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45982.741167361113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45982.741167361113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45982.741167361113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45982.741167361113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45982.741167361113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45982.741167361113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45982.741167361113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45982.741167361113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45982.741167361113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45982.741167361113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ref="G125:G188" ca="1" si="2">IFERROR(NOW()-F125,"-")</f>
        <v>45982.741167361113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45982.741167361113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45982.741167361113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45982.741167361113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45982.741167361113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45982.741167361113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45982.741167361113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45982.741167361113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45982.741167361113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45982.741167361113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45982.741167361113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45982.741167361113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45982.741167361113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45982.741167361113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45982.741167361113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45982.741167361113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45982.741167361113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45982.741167361113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45982.741167361113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45982.741167361113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45982.741167361113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45982.741167361113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45982.741167361113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45982.741167361113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45982.741167361113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45982.741167361113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45982.741167361113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45982.741167361113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45982.741167361113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45982.741167361113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45982.741167361113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45982.741167361113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45982.741167361113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45982.741167361113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45982.741167361113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45982.741167361113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45982.741167361113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45982.741167361113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45982.741167361113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45982.741167361113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45982.741167361113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45982.741167361113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45982.741167361113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45982.741167361113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45982.741167361113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45982.741167361113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45982.741167361113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45982.741167361113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45982.741167361113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45982.741167361113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45982.741167361113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45982.741167361113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45982.741167361113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45982.741167361113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45982.741167361113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45982.741167361113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45982.741167361113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45982.741167361113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45982.741167361113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45982.741167361113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45982.741167361113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45982.741167361113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45982.741167361113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45982.741167361113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ref="G189:G252" ca="1" si="3">IFERROR(NOW()-F189,"-")</f>
        <v>45982.741167361113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45982.741167361113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45982.741167361113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45982.741167361113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45982.741167361113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45982.741167361113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45982.741167361113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45982.741167361113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45982.741167361113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45982.741167361113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45982.741167361113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45982.741167361113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45982.741167361113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45982.741167361113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45982.741167361113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45982.741167361113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45982.741167361113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45982.741167361113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45982.741167361113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45982.741167361113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45982.741167361113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45982.741167361113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45982.741167361113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45982.741167361113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45982.741167361113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45982.741167361113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45982.741167361113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45982.741167361113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45982.741167361113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45982.741167361113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45982.741167361113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45982.741167361113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45982.741167361113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45982.741167361113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45982.741167361113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45982.741167361113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45982.741167361113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45982.741167361113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45982.741167361113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45982.741167361113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45982.741167361113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45982.741167361113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45982.741167361113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45982.741167361113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45982.741167361113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45982.741167361113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45982.741167361113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45982.741167361113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45982.741167361113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45982.741167361113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45982.741167361113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45982.741167361113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45982.741167361113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45982.741167361113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45982.741167361113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45982.741167361113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45982.741167361113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45982.741167361113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45982.741167361113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45982.741167361113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45982.741167361113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45982.741167361113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45982.741167361113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45982.741167361113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ref="G253:G316" ca="1" si="4">IFERROR(NOW()-F253,"-")</f>
        <v>45982.741167361113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45982.741167361113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45982.741167361113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45982.741167361113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45982.741167361113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45982.741167361113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45982.741167361113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45982.741167361113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45982.741167361113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45982.741167361113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45982.741167361113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45982.741167361113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45982.741167361113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45982.741167361113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45982.741167361113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45982.741167361113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45982.741167361113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45982.741167361113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45982.741167361113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45982.741167361113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45982.741167361113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45982.741167361113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45982.741167361113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45982.741167361113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45982.741167361113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45982.741167361113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45982.741167361113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45982.741167361113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45982.741167361113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45982.741167361113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45982.741167361113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45982.741167361113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45982.741167361113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45982.741167361113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45982.741167361113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45982.741167361113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45982.741167361113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45982.741167361113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45982.741167361113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45982.741167361113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45982.741167361113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45982.741167361113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45982.741167361113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45982.741167361113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45982.741167361113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45982.741167361113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45982.741167361113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45982.741167361113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45982.741167361113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45982.741167361113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45982.741167361113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45982.741167361113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45982.741167361113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45982.741167361113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45982.741167361113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45982.741167361113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45982.741167361113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45982.741167361113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45982.741167361113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45982.741167361113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45982.741167361113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45982.741167361113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45982.741167361113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45982.741167361113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ref="G317:G380" ca="1" si="5">IFERROR(NOW()-F317,"-")</f>
        <v>45982.741167361113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45982.741167361113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45982.741167361113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45982.741167361113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45982.741167361113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45982.741167361113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45982.741167361113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45982.741167361113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45982.741167361113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45982.741167361113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45982.741167361113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45982.741167361113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45982.741167361113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45982.741167361113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45982.741167361113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45982.741167361113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45982.741167361113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45982.741167361113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45982.741167361113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45982.741167361113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45982.741167361113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45982.741167361113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45982.741167361113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45982.741167361113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45982.741167361113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45982.741167361113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45982.741167361113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45982.741167361113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45982.741167361113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45982.741167361113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45982.741167361113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45982.741167361113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45982.741167361113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45982.741167361113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45982.741167361113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45982.741167361113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45982.741167361113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45982.741167361113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45982.741167361113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45982.741167361113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45982.741167361113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45982.741167361113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45982.741167361113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45982.741167361113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45982.741167361113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45982.741167361113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45982.741167361113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45982.741167361113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45982.741167361113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45982.741167361113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45982.741167361113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45982.741167361113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45982.741167361113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45982.741167361113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45982.741167361113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45982.741167361113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45982.741167361113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45982.741167361113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45982.741167361113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45982.741167361113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45982.741167361113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45982.741167361113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45982.741167361113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45982.741167361113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ref="G381:G444" ca="1" si="6">IFERROR(NOW()-F381,"-")</f>
        <v>45982.741167361113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45982.741167361113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45982.741167361113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45982.741167361113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45982.741167361113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45982.741167361113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45982.741167361113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45982.741167361113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45982.741167361113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45982.741167361113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45982.741167361113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45982.741167361113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45982.741167361113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45982.741167361113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45982.741167361113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45982.741167361113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45982.741167361113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45982.741167361113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45982.741167361113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45982.741167361113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45982.741167361113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45982.741167361113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45982.741167361113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45982.741167361113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45982.741167361113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45982.741167361113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45982.741167361113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45982.741167361113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45982.741167361113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45982.741167361113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45982.741167361113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45982.741167361113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45982.741167361113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45982.741167361113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45982.741167361113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45982.741167361113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45982.741167361113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45982.741167361113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45982.741167361113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45982.741167361113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45982.741167361113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45982.741167361113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45982.741167361113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45982.741167361113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45982.741167361113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45982.741167361113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45982.741167361113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45982.741167361113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45982.741167361113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45982.741167361113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45982.741167361113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45982.741167361113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45982.741167361113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45982.741167361113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45982.741167361113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45982.741167361113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45982.741167361113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45982.741167361113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45982.741167361113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45982.741167361113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45982.741167361113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45982.741167361113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45982.741167361113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45982.741167361113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ref="G445:G508" ca="1" si="7">IFERROR(NOW()-F445,"-")</f>
        <v>45982.741167361113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45982.741167361113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45982.741167361113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45982.741167361113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45982.741167361113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45982.741167361113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45982.741167361113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45982.741167361113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45982.741167361113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45982.741167361113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45982.741167361113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45982.741167361113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45982.741167361113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45982.741167361113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45982.741167361113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45982.741167361113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45982.741167361113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45982.741167361113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45982.741167361113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45982.741167361113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45982.741167361113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45982.741167361113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45982.741167361113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45982.741167361113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45982.741167361113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45982.741167361113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45982.741167361113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45982.741167361113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45982.741167361113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45982.741167361113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45982.741167361113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45982.741167361113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45982.741167361113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45982.741167361113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45982.741167361113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45982.741167361113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45982.741167361113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45982.741167361113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45982.741167361113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45982.741167361113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45982.741167361113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45982.741167361113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45982.741167361113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45982.741167361113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45982.741167361113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45982.741167361113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45982.741167361113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45982.741167361113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45982.741167361113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45982.741167361113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45982.741167361113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45982.741167361113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45982.741167361113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45982.741167361113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45982.741167361113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45982.741167361113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45982.741167361113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45982.741167361113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45982.741167361113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45982.741167361113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45982.741167361113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45982.741167361113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45982.741167361113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45982.741167361113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ref="G509:G572" ca="1" si="8">IFERROR(NOW()-F509,"-")</f>
        <v>45982.741167361113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45982.741167361113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45982.741167361113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45982.741167361113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45982.741167361113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45982.741167361113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45982.741167361113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45982.741167361113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45982.741167361113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45982.741167361113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45982.741167361113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45982.741167361113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45982.741167361113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45982.741167361113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45982.741167361113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45982.741167361113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45982.741167361113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45982.741167361113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45982.741167361113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45982.741167361113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45982.741167361113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45982.741167361113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45982.741167361113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45982.741167361113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45982.741167361113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45982.741167361113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45982.741167361113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45982.741167361113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45982.741167361113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45982.741167361113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45982.741167361113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45982.741167361113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45982.741167361113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45982.741167361113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45982.741167361113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45982.741167361113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45982.741167361113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45982.741167361113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45982.741167361113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45982.741167361113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45982.741167361113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45982.741167361113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45982.741167361113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45982.741167361113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45982.741167361113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45982.741167361113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45982.741167361113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45982.741167361113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45982.741167361113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45982.741167361113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45982.741167361113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45982.741167361113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45982.741167361113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45982.741167361113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45982.741167361113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45982.741167361113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45982.741167361113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45982.741167361113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45982.741167361113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45982.741167361113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45982.741167361113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45982.741167361113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45982.741167361113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45982.741167361113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ref="G573:G636" ca="1" si="9">IFERROR(NOW()-F573,"-")</f>
        <v>45982.741167361113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45982.741167361113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45982.741167361113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45982.741167361113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45982.741167361113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45982.741167361113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45982.741167361113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45982.741167361113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45982.741167361113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45982.741167361113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45982.741167361113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45982.741167361113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45982.741167361113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45982.741167361113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45982.741167361113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45982.741167361113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45982.741167361113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45982.741167361113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45982.741167361113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45982.741167361113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45982.741167361113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45982.741167361113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45982.741167361113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45982.741167361113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45982.741167361113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45982.741167361113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45982.741167361113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45982.741167361113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45982.741167361113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45982.741167361113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45982.741167361113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45982.741167361113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45982.741167361113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45982.741167361113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45982.741167361113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45982.741167361113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45982.741167361113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45982.741167361113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45982.741167361113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45982.741167361113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45982.741167361113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45982.741167361113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45982.741167361113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45982.741167361113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45982.741167361113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45982.741167361113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45982.741167361113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45982.741167361113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45982.741167361113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45982.741167361113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45982.741167361113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45982.741167361113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45982.741167361113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45982.741167361113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45982.741167361113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45982.741167361113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45982.741167361113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45982.741167361113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45982.741167361113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45982.741167361113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45982.741167361113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45982.741167361113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45982.741167361113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45982.741167361113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ref="G637:G700" ca="1" si="10">IFERROR(NOW()-F637,"-")</f>
        <v>45982.741167361113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45982.741167361113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45982.741167361113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45982.741167361113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45982.741167361113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45982.741167361113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45982.741167361113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45982.741167361113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45982.741167361113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45982.741167361113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45982.741167361113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45982.741167361113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45982.741167361113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45982.741167361113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45982.741167361113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45982.741167361113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45982.741167361113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45982.741167361113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45982.741167361113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45982.741167361113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45982.741167361113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45982.741167361113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45982.741167361113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45982.741167361113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45982.741167361113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45982.741167361113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45982.741167361113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45982.741167361113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45982.741167361113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45982.741167361113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45982.741167361113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45982.741167361113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45982.741167361113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45982.741167361113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45982.741167361113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45982.741167361113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45982.741167361113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45982.741167361113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45982.741167361113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45982.741167361113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45982.741167361113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45982.741167361113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45982.741167361113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45982.741167361113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45982.741167361113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45982.741167361113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45982.741167361113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45982.741167361113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45982.741167361113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45982.741167361113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45982.741167361113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45982.741167361113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45982.741167361113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45982.741167361113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45982.741167361113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45982.741167361113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45982.741167361113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45982.741167361113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45982.741167361113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45982.741167361113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45982.741167361113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45982.741167361113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45982.741167361113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45982.741167361113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ref="G701:G764" ca="1" si="11">IFERROR(NOW()-F701,"-")</f>
        <v>45982.741167361113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45982.741167361113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45982.741167361113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45982.741167361113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45982.741167361113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45982.741167361113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45982.741167361113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45982.741167361113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45982.741167361113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45982.741167361113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45982.741167361113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45982.741167361113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45982.741167361113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45982.741167361113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45982.741167361113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45982.741167361113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45982.741167361113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45982.741167361113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45982.741167361113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45982.741167361113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45982.741167361113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45982.741167361113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45982.741167361113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45982.741167361113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45982.741167361113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45982.741167361113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45982.741167361113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45982.741167361113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45982.741167361113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45982.741167361113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45982.741167361113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45982.741167361113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45982.741167361113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45982.741167361113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45982.741167361113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45982.741167361113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45982.741167361113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45982.741167361113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45982.741167361113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45982.741167361113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45982.741167361113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45982.741167361113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45982.741167361113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45982.741167361113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45982.741167361113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45982.741167361113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45982.741167361113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45982.741167361113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45982.741167361113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45982.741167361113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45982.741167361113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45982.741167361113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45982.741167361113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45982.741167361113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45982.741167361113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45982.741167361113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45982.741167361113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45982.741167361113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45982.741167361113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45982.741167361113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45982.741167361113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45982.741167361113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45982.741167361113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45982.741167361113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ref="G765:G828" ca="1" si="12">IFERROR(NOW()-F765,"-")</f>
        <v>45982.741167361113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45982.741167361113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45982.741167361113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45982.741167361113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45982.741167361113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45982.741167361113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45982.741167361113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45982.741167361113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45982.741167361113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45982.741167361113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45982.741167361113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45982.741167361113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45982.741167361113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45982.741167361113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45982.741167361113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45982.741167361113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45982.741167361113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45982.741167361113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45982.741167361113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45982.741167361113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45982.741167361113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45982.741167361113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45982.741167361113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45982.741167361113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45982.741167361113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45982.741167361113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45982.741167361113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45982.741167361113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45982.741167361113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45982.741167361113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45982.741167361113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45982.741167361113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45982.741167361113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45982.741167361113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45982.741167361113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45982.741167361113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45982.741167361113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45982.741167361113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45982.741167361113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45982.741167361113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45982.741167361113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45982.741167361113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45982.741167361113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45982.741167361113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45982.741167361113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45982.741167361113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45982.741167361113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45982.741167361113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45982.741167361113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45982.741167361113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45982.741167361113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45982.741167361113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45982.741167361113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45982.741167361113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45982.741167361113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45982.741167361113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45982.741167361113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45982.741167361113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45982.741167361113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45982.741167361113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45982.741167361113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45982.741167361113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45982.741167361113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45982.741167361113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ref="G829:G892" ca="1" si="13">IFERROR(NOW()-F829,"-")</f>
        <v>45982.741167361113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45982.741167361113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45982.741167361113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45982.741167361113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45982.741167361113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45982.741167361113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45982.741167361113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45982.741167361113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45982.741167361113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45982.741167361113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45982.741167361113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45982.741167361113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45982.741167361113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45982.741167361113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45982.741167361113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45982.741167361113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45982.741167361113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45982.741167361113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45982.741167361113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45982.741167361113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45982.741167361113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45982.741167361113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45982.741167361113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45982.741167361113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45982.741167361113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45982.741167361113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45982.741167361113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45982.741167361113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45982.741167361113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45982.741167361113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45982.741167361113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45982.741167361113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45982.741167361113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45982.741167361113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45982.741167361113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45982.741167361113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45982.741167361113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45982.741167361113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45982.741167361113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45982.741167361113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45982.741167361113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45982.741167361113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45982.741167361113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45982.741167361113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45982.741167361113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45982.741167361113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45982.741167361113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45982.741167361113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45982.741167361113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45982.741167361113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45982.741167361113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45982.741167361113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45982.741167361113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45982.741167361113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45982.741167361113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45982.741167361113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45982.741167361113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45982.741167361113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45982.741167361113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45982.741167361113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45982.741167361113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45982.741167361113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45982.741167361113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45982.741167361113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ref="G893:G956" ca="1" si="14">IFERROR(NOW()-F893,"-")</f>
        <v>45982.741167361113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45982.741167361113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45982.741167361113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45982.741167361113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45982.741167361113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45982.741167361113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45982.741167361113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45982.741167361113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45982.741167361113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45982.741167361113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45982.741167361113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45982.741167361113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45982.741167361113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45982.741167361113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45982.741167361113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45982.741167361113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45982.741167361113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45982.741167361113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45982.741167361113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45982.741167361113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45982.741167361113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45982.741167361113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45982.741167361113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45982.741167361113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45982.741167361113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45982.741167361113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45982.741167361113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45982.741167361113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45982.741167361113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45982.741167361113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45982.741167361113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45982.741167361113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45982.741167361113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45982.741167361113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45982.741167361113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45982.741167361113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45982.741167361113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45982.741167361113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45982.741167361113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45982.741167361113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45982.741167361113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45982.741167361113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45982.741167361113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45982.741167361113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45982.741167361113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45982.741167361113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45982.741167361113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45982.741167361113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45982.741167361113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45982.741167361113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45982.741167361113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45982.741167361113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45982.741167361113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45982.741167361113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45982.741167361113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45982.741167361113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45982.741167361113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45982.741167361113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45982.741167361113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45982.741167361113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45982.741167361113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45982.741167361113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45982.741167361113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45982.741167361113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ref="G957:G971" ca="1" si="15">IFERROR(NOW()-F957,"-")</f>
        <v>45982.741167361113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45982.741167361113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45982.741167361113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45982.741167361113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45982.741167361113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45982.741167361113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45982.741167361113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45982.741167361113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45982.741167361113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45982.741167361113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45982.741167361113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45982.741167361113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45982.741167361113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45982.741167361113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45982.741167361113</v>
      </c>
      <c r="H971" s="22"/>
      <c r="I971" s="19" t="str">
        <f>IFERROR(VLOOKUP(D971,DB!A:F,6,0),"")</f>
        <v/>
      </c>
      <c r="J971" s="18" t="str">
        <f>IFERROR(VLOOKUP(D971,DB!A:G,7,0),"")</f>
        <v/>
      </c>
      <c r="K971" s="45"/>
      <c r="L971" s="23" t="str">
        <f>IFERROR(VLOOKUP(D971,DB!A:I,9,0),"")</f>
        <v/>
      </c>
    </row>
  </sheetData>
  <dataValidations count="2">
    <dataValidation allowBlank="1" showInputMessage="1" showErrorMessage="1" sqref="E1" xr:uid="{5914219A-CB83-432D-936A-CC0CB6F3982A}"/>
    <dataValidation type="list" allowBlank="1" showInputMessage="1" showErrorMessage="1" sqref="E2:E97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4"/>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279.26044976851699</v>
      </c>
      <c r="H2" s="95">
        <v>45703.474768518521</v>
      </c>
      <c r="I2" s="95" t="str">
        <f>IFERROR(VLOOKUP(D2,DB!A:F,6,0),"")</f>
        <v>SCECO</v>
      </c>
      <c r="J2" s="95" t="str">
        <f>IFERROR(VLOOKUP(D2,DB!A:G,7,0),"")</f>
        <v>Dead</v>
      </c>
      <c r="K2" s="97" t="s">
        <v>39107</v>
      </c>
      <c r="L2" s="91" t="str">
        <f>IFERROR(VLOOKUP(D2,DB!A:I,9,0),"")</f>
        <v>Latis</v>
      </c>
    </row>
    <row r="3" spans="1:16" ht="15" customHeight="1">
      <c r="A3" s="113"/>
      <c r="B3" s="113" t="str">
        <f>IFERROR(VLOOKUP(D3,DB!A:K,11,0),"")</f>
        <v/>
      </c>
      <c r="C3" s="93"/>
      <c r="D3" s="91"/>
      <c r="E3" s="94"/>
      <c r="F3" s="95"/>
      <c r="G3" s="96">
        <f t="shared" ref="G3:G24" ca="1" si="0">IFERROR(NOW()-F3,"")</f>
        <v>45982.741167361113</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45982.741167361113</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45982.741167361113</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45982.741167361113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45982.741167361113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45982.741167361113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45982.741167361113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45982.741167361113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45982.741167361113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45982.741167361113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45982.741167361113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45982.741167361113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45982.741167361113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45982.741167361113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45982.741167361113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45982.741167361113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c r="E19" s="94"/>
      <c r="F19" s="95"/>
      <c r="G19" s="96">
        <f t="shared" ca="1" si="0"/>
        <v>45982.741167361113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45982.741167361113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45982.741167361113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45982.741167361113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45982.741167361113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45982.741167361113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ref="G25:G88" ca="1" si="1">IFERROR(NOW()-F25,"")</f>
        <v>45982.741167361113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45982.741167361113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45982.741167361113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45982.741167361113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45982.741167361113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45982.741167361113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45982.741167361113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45982.741167361113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45982.741167361113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45982.741167361113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45982.741167361113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45982.741167361113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45982.741167361113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45982.741167361113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45982.741167361113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45982.741167361113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45982.741167361113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45982.741167361113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45982.741167361113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45982.741167361113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45982.741167361113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45982.741167361113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45982.741167361113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45982.741167361113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45982.741167361113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45982.741167361113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45982.741167361113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45982.741167361113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45982.741167361113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45982.741167361113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45982.741167361113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45982.741167361113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45982.741167361113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45982.741167361113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45982.741167361113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45982.741167361113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45982.741167361113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45982.741167361113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45982.741167361113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45982.741167361113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45982.741167361113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45982.741167361113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45982.741167361113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45982.741167361113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45982.741167361113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45982.741167361113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45982.741167361113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45982.741167361113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45982.741167361113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45982.741167361113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45982.741167361113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45982.741167361113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45982.741167361113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45982.741167361113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45982.741167361113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45982.741167361113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45982.741167361113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45982.741167361113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45982.741167361113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45982.741167361113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45982.741167361113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45982.741167361113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45982.741167361113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45982.741167361113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ref="G89:G152" ca="1" si="2">IFERROR(NOW()-F89,"")</f>
        <v>45982.741167361113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45982.741167361113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45982.741167361113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45982.741167361113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45982.741167361113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45982.741167361113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45982.741167361113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45982.741167361113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45982.741167361113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45982.741167361113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45982.741167361113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45982.741167361113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45982.741167361113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45982.741167361113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45982.741167361113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45982.741167361113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45982.741167361113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45982.741167361113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45982.741167361113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45982.741167361113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45982.741167361113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45982.741167361113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45982.741167361113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45982.741167361113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45982.741167361113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45982.741167361113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45982.741167361113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45982.741167361113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45982.741167361113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45982.741167361113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45982.741167361113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45982.741167361113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45982.741167361113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45982.741167361113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45982.741167361113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45982.741167361113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45982.741167361113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45982.741167361113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45982.741167361113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45982.741167361113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45982.741167361113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45982.741167361113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45982.741167361113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45982.741167361113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45982.741167361113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45982.741167361113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45982.741167361113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45982.741167361113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45982.741167361113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45982.741167361113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45982.741167361113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45982.741167361113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45982.741167361113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45982.741167361113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45982.741167361113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45982.741167361113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45982.741167361113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45982.741167361113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45982.741167361113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45982.741167361113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45982.741167361113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45982.741167361113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45982.741167361113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45982.741167361113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ref="G153:G216" ca="1" si="3">IFERROR(NOW()-F153,"")</f>
        <v>45982.741167361113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45982.741167361113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45982.741167361113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45982.741167361113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45982.741167361113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45982.741167361113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45982.741167361113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45982.741167361113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45982.741167361113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45982.741167361113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45982.741167361113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45982.741167361113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45982.741167361113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45982.741167361113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45982.741167361113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45982.741167361113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45982.741167361113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45982.741167361113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45982.741167361113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45982.741167361113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45982.741167361113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45982.741167361113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45982.741167361113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45982.741167361113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45982.741167361113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45982.741167361113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45982.741167361113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45982.741167361113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45982.741167361113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45982.741167361113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45982.741167361113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45982.741167361113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45982.741167361113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45982.741167361113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45982.741167361113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45982.741167361113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45982.741167361113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45982.741167361113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45982.741167361113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45982.741167361113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45982.741167361113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45982.741167361113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45982.741167361113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45982.741167361113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45982.741167361113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45982.741167361113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45982.741167361113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45982.741167361113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45982.741167361113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45982.741167361113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45982.741167361113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45982.741167361113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45982.741167361113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45982.741167361113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45982.741167361113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45982.741167361113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45982.741167361113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45982.741167361113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45982.741167361113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45982.741167361113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45982.741167361113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45982.741167361113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45982.741167361113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45982.741167361113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ref="G217:G280" ca="1" si="4">IFERROR(NOW()-F217,"")</f>
        <v>45982.741167361113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45982.741167361113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45982.741167361113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45982.741167361113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45982.741167361113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45982.741167361113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45982.741167361113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45982.741167361113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45982.741167361113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45982.741167361113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45982.741167361113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45982.741167361113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45982.741167361113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45982.741167361113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45982.741167361113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45982.741167361113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45982.741167361113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45982.741167361113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45982.741167361113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45982.741167361113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45982.741167361113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45982.741167361113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45982.741167361113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45982.741167361113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45982.741167361113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45982.741167361113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45982.741167361113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45982.741167361113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45982.741167361113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45982.741167361113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45982.741167361113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45982.741167361113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45982.741167361113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45982.741167361113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45982.741167361113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45982.741167361113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45982.741167361113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45982.741167361113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45982.741167361113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45982.741167361113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45982.741167361113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45982.741167361113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45982.741167361113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45982.741167361113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45982.741167361113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45982.741167361113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45982.741167361113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45982.741167361113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45982.741167361113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45982.741167361113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45982.741167361113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45982.741167361113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45982.741167361113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45982.741167361113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45982.741167361113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45982.741167361113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45982.741167361113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45982.741167361113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45982.741167361113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45982.741167361113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45982.741167361113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45982.741167361113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45982.741167361113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45982.741167361113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ref="G281:G344" ca="1" si="5">IFERROR(NOW()-F281,"")</f>
        <v>45982.741167361113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45982.741167361113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45982.741167361113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45982.741167361113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45982.741167361113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45982.741167361113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45982.741167361113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45982.741167361113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45982.741167361113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45982.741167361113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45982.741167361113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45982.741167361113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45982.741167361113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45982.741167361113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45982.741167361113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45982.741167361113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45982.741167361113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45982.741167361113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45982.741167361113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45982.741167361113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45982.741167361113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45982.741167361113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45982.741167361113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45982.741167361113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45982.741167361113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45982.741167361113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45982.741167361113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45982.741167361113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45982.741167361113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45982.741167361113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45982.741167361113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45982.741167361113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45982.741167361113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45982.741167361113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45982.741167361113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45982.741167361113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45982.741167361113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45982.741167361113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45982.741167361113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45982.741167361113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45982.741167361113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45982.741167361113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45982.741167361113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45982.741167361113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45982.741167361113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45982.741167361113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45982.741167361113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45982.741167361113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45982.741167361113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45982.741167361113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45982.741167361113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45982.741167361113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45982.741167361113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45982.741167361113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45982.741167361113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45982.741167361113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45982.741167361113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45982.741167361113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45982.741167361113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45982.741167361113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45982.741167361113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45982.741167361113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45982.741167361113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45982.741167361113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ref="G345:G408" ca="1" si="6">IFERROR(NOW()-F345,"")</f>
        <v>45982.741167361113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45982.741167361113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45982.741167361113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45982.741167361113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45982.741167361113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45982.741167361113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45982.741167361113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45982.741167361113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45982.741167361113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45982.741167361113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45982.741167361113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45982.741167361113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45982.741167361113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45982.741167361113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45982.741167361113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45982.741167361113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45982.741167361113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45982.741167361113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45982.741167361113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45982.741167361113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45982.741167361113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45982.741167361113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45982.741167361113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45982.741167361113</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45982.741167361113</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45982.741167361113</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45982.741167361113</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45982.741167361113</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45982.741167361113</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45982.741167361113</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45982.741167361113</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45982.741167361113</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45982.741167361113</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45982.741167361113</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45982.741167361113</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45982.741167361113</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45982.741167361113</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45982.741167361113</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45982.741167361113</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45982.741167361113</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45982.741167361113</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45982.741167361113</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45982.741167361113</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45982.741167361113</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45982.741167361113</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45982.741167361113</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45982.741167361113</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45982.741167361113</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45982.741167361113</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45982.741167361113</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45982.741167361113</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45982.741167361113</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45982.741167361113</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45982.741167361113</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45982.741167361113</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45982.741167361113</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45982.741167361113</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45982.741167361113</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45982.741167361113</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45982.741167361113</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45982.741167361113</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45982.741167361113</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45982.741167361113</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45982.741167361113</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ref="G409:G454" ca="1" si="7">IFERROR(NOW()-F409,"")</f>
        <v>45982.741167361113</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45982.741167361113</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45982.741167361113</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45982.741167361113</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45982.741167361113</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45982.741167361113</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45982.741167361113</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45982.741167361113</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45982.741167361113</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45982.741167361113</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45982.741167361113</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45982.741167361113</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45982.741167361113</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45982.741167361113</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45982.741167361113</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45982.741167361113</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45982.741167361113</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45982.741167361113</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45982.741167361113</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45982.741167361113</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45982.741167361113</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45982.741167361113</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45982.741167361113</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45982.741167361113</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45982.741167361113</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45982.741167361113</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45982.741167361113</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45982.741167361113</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45982.741167361113</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45982.741167361113</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45982.741167361113</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45982.741167361113</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45982.741167361113</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45982.741167361113</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45982.741167361113</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45982.741167361113</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45982.741167361113</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45982.741167361113</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45982.741167361113</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45982.741167361113</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45982.741167361113</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45982.741167361113</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45982.741167361113</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45982.741167361113</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45982.741167361113</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45982.741167361113</v>
      </c>
      <c r="H454" s="95"/>
      <c r="I454" s="113" t="str">
        <f>IFERROR(VLOOKUP(D454,DB!A:F,6,0),"")</f>
        <v/>
      </c>
      <c r="J454" s="113" t="str">
        <f>IFERROR(VLOOKUP(D454,DB!A:G,7,0),"")</f>
        <v/>
      </c>
      <c r="K454" s="97"/>
      <c r="L454" s="91" t="str">
        <f>IFERROR(VLOOKUP(D454,DB!A:I,9,0),"")</f>
        <v/>
      </c>
    </row>
  </sheetData>
  <dataValidations count="2">
    <dataValidation allowBlank="1" showInputMessage="1" showErrorMessage="1" sqref="E1" xr:uid="{A4F81451-56CC-4543-9497-104C4E44EE4B}"/>
    <dataValidation type="list" allowBlank="1" showInputMessage="1" showErrorMessage="1" sqref="E2:E45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0"/>
  <sheetViews>
    <sheetView tabSelected="1" topLeftCell="C1" workbookViewId="0">
      <selection activeCell="D7" sqref="D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39108</v>
      </c>
      <c r="B2" s="37" t="str">
        <f>IFERROR(VLOOKUP(D2,DB!A:K,11,0),"")</f>
        <v>R5</v>
      </c>
      <c r="C2" s="37">
        <v>3</v>
      </c>
      <c r="D2" s="106" t="s">
        <v>36011</v>
      </c>
      <c r="E2" s="37" t="s">
        <v>39021</v>
      </c>
      <c r="F2" s="38">
        <v>45891.832060185188</v>
      </c>
      <c r="G2" s="108">
        <f ca="1">IFERROR(NOW()-F2,"")</f>
        <v>90.909107175924873</v>
      </c>
      <c r="H2" s="38">
        <v>45891.790393518517</v>
      </c>
      <c r="I2" s="37" t="str">
        <f>IFERROR(VLOOKUP(D2,DB!A:F,6,0),"")</f>
        <v>Generator-SG</v>
      </c>
      <c r="J2" s="37" t="str">
        <f>IFERROR(VLOOKUP(D2,DB!A:G,7,0),"")</f>
        <v>Vandalized</v>
      </c>
      <c r="K2" s="37" t="s">
        <v>39109</v>
      </c>
      <c r="L2" s="37" t="str">
        <f>IFERROR(VLOOKUP(D2,DB!A:I,9,0),"")</f>
        <v>Latis</v>
      </c>
      <c r="M2" s="105"/>
    </row>
    <row r="3" spans="1:13" ht="30">
      <c r="A3" s="37" t="s">
        <v>39110</v>
      </c>
      <c r="B3" s="37" t="str">
        <f>IFERROR(VLOOKUP(D3,DB!A:K,11,0),"")</f>
        <v>R5</v>
      </c>
      <c r="C3" s="37">
        <v>1</v>
      </c>
      <c r="D3" s="37" t="s">
        <v>33268</v>
      </c>
      <c r="E3" s="37" t="s">
        <v>39100</v>
      </c>
      <c r="F3" s="38">
        <v>45926.188877314817</v>
      </c>
      <c r="G3" s="108">
        <f t="shared" ref="G3" ca="1" si="0">IFERROR(NOW()-F3,"")</f>
        <v>56.552290046296548</v>
      </c>
      <c r="H3" s="38">
        <v>45926.158159722225</v>
      </c>
      <c r="I3" s="37" t="str">
        <f>IFERROR(VLOOKUP(D3,DB!A:F,6,0),"")</f>
        <v>SCECO</v>
      </c>
      <c r="J3" s="37" t="str">
        <f>IFERROR(VLOOKUP(D3,DB!A:G,7,0),"")</f>
        <v>Good</v>
      </c>
      <c r="K3" s="37" t="s">
        <v>39111</v>
      </c>
      <c r="L3" s="37" t="str">
        <f>IFERROR(VLOOKUP(D3,DB!A:I,9,0),"")</f>
        <v>Latis</v>
      </c>
      <c r="M3" s="105"/>
    </row>
    <row r="4" spans="1:13" ht="48" customHeight="1">
      <c r="A4" s="109" t="s">
        <v>39112</v>
      </c>
      <c r="B4" s="109" t="str">
        <f>IFERROR(VLOOKUP(D4,DB!A:K,11,0),"")</f>
        <v>R5</v>
      </c>
      <c r="C4" s="109">
        <v>1</v>
      </c>
      <c r="D4" s="109" t="s">
        <v>34758</v>
      </c>
      <c r="E4" s="109" t="s">
        <v>39100</v>
      </c>
      <c r="F4" s="110">
        <v>45948.661111111112</v>
      </c>
      <c r="G4" s="111">
        <f t="shared" ref="G4" ca="1" si="1">IFERROR(NOW()-F4,"")</f>
        <v>34.08005625000078</v>
      </c>
      <c r="H4" s="110">
        <v>45948.661111111112</v>
      </c>
      <c r="I4" s="109" t="str">
        <f>IFERROR(VLOOKUP(D4,DB!A:F,6,0),"")</f>
        <v>SCECO</v>
      </c>
      <c r="J4" s="109" t="str">
        <f>IFERROR(VLOOKUP(D4,DB!A:G,7,0),"")</f>
        <v>Dead</v>
      </c>
      <c r="K4" s="109" t="s">
        <v>39113</v>
      </c>
      <c r="L4" s="109" t="str">
        <f>IFERROR(VLOOKUP(D4,DB!A:I,9,0),"")</f>
        <v>Latis</v>
      </c>
    </row>
    <row r="5" spans="1:13" s="105" customFormat="1">
      <c r="A5" s="109" t="s">
        <v>39114</v>
      </c>
      <c r="B5" s="109" t="str">
        <f>IFERROR(VLOOKUP(D5,DB!A:K,11,0),"")</f>
        <v>R5</v>
      </c>
      <c r="C5" s="109">
        <v>1</v>
      </c>
      <c r="D5" s="109" t="s">
        <v>33371</v>
      </c>
      <c r="E5" s="109" t="s">
        <v>39021</v>
      </c>
      <c r="F5" s="128">
        <v>45977.514803240738</v>
      </c>
      <c r="G5" s="111">
        <f ca="1">IFERROR(NOW()-F5,"")</f>
        <v>5.226364120375365</v>
      </c>
      <c r="H5" s="128">
        <v>45977.468807870369</v>
      </c>
      <c r="I5" s="109" t="str">
        <f>IFERROR(VLOOKUP(D5,DB!A:F,6,0),"")</f>
        <v>SCECO</v>
      </c>
      <c r="J5" s="109" t="str">
        <f>IFERROR(VLOOKUP(D5,DB!A:G,7,0),"")</f>
        <v>Weak</v>
      </c>
      <c r="K5" s="109" t="s">
        <v>39115</v>
      </c>
      <c r="L5" s="109" t="str">
        <f>IFERROR(VLOOKUP(D5,DB!A:I,9,0),"")</f>
        <v>Latis</v>
      </c>
    </row>
    <row r="6" spans="1:13" ht="30.75">
      <c r="A6" s="109" t="s">
        <v>39116</v>
      </c>
      <c r="B6" s="109" t="str">
        <f>IFERROR(VLOOKUP(D6,DB!A:K,11,0),"")</f>
        <v>R5</v>
      </c>
      <c r="C6" s="109">
        <v>1</v>
      </c>
      <c r="D6" s="109" t="s">
        <v>36518</v>
      </c>
      <c r="E6" s="109" t="s">
        <v>39021</v>
      </c>
      <c r="F6" s="128">
        <v>45981.373298611114</v>
      </c>
      <c r="G6" s="111">
        <f ca="1">IFERROR(NOW()-F6,"")</f>
        <v>1.3678687499996158</v>
      </c>
      <c r="H6" s="128">
        <v>45981.360798611109</v>
      </c>
      <c r="I6" s="109" t="str">
        <f>IFERROR(VLOOKUP(D6,DB!A:F,6,0),"")</f>
        <v>SCECO</v>
      </c>
      <c r="J6" s="109" t="str">
        <f>IFERROR(VLOOKUP(D6,DB!A:G,7,0),"")</f>
        <v>Dead</v>
      </c>
      <c r="K6" s="109" t="s">
        <v>39117</v>
      </c>
      <c r="L6" s="109" t="str">
        <f>IFERROR(VLOOKUP(D6,DB!A:I,9,0),"")</f>
        <v>Latis</v>
      </c>
    </row>
    <row r="7" spans="1:13">
      <c r="A7" s="109"/>
      <c r="B7" s="109" t="str">
        <f>IFERROR(VLOOKUP(D7,DB!A:K,11,0),"")</f>
        <v/>
      </c>
      <c r="C7" s="109"/>
      <c r="D7" s="109"/>
      <c r="E7" s="109"/>
      <c r="F7" s="109"/>
      <c r="G7" s="111">
        <f ca="1">IFERROR(NOW()-F7,"")</f>
        <v>45982.741167361113</v>
      </c>
      <c r="H7" s="109"/>
      <c r="I7" s="109" t="str">
        <f>IFERROR(VLOOKUP(D7,DB!A:F,6,0),"")</f>
        <v/>
      </c>
      <c r="J7" s="109" t="str">
        <f>IFERROR(VLOOKUP(D7,DB!A:G,7,0),"")</f>
        <v/>
      </c>
      <c r="K7" s="109"/>
      <c r="L7" s="109" t="str">
        <f>IFERROR(VLOOKUP(D7,DB!A:I,9,0),"")</f>
        <v/>
      </c>
    </row>
    <row r="8" spans="1:13">
      <c r="A8" s="109"/>
      <c r="B8" s="109" t="str">
        <f>IFERROR(VLOOKUP(D8,DB!A:K,11,0),"")</f>
        <v/>
      </c>
      <c r="C8" s="109"/>
      <c r="D8"/>
      <c r="E8" s="109"/>
      <c r="F8" s="109"/>
      <c r="G8" s="111">
        <f ca="1">IFERROR(NOW()-F8,"")</f>
        <v>45982.741167361113</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45982.741167361113</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45982.741167361113</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45982.741167361113</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45982.741167361113</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45982.741167361113</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45982.741167361113</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45982.741167361113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45982.741167361113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45982.741167361113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45982.741167361113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45982.741167361113</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45982.741167361113</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45982.741167361113</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45982.741167361113</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45982.741167361113</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45982.741167361113</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45982.741167361113</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45982.741167361113</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45982.741167361113</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45982.741167361113</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45982.741167361113</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45982.741167361113</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45982.741167361113</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45982.741167361113</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45982.741167361113</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45982.741167361113</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45982.741167361113</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45982.741167361113</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45982.741167361113</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45982.741167361113</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45982.741167361113</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45982.741167361113</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45982.741167361113</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45982.741167361113</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45982.741167361113</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45982.741167361113</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45982.741167361113</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45982.741167361113</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45982.741167361113</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45982.741167361113</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45982.741167361113</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45982.741167361113</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45982.741167361113</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45982.741167361113</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45982.741167361113</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45982.741167361113</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45982.741167361113</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45982.741167361113</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45982.741167361113</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45982.741167361113</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45982.741167361113</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45982.741167361113</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45982.741167361113</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45982.741167361113</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45982.741167361113</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45982.741167361113</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45982.741167361113</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45982.741167361113</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45982.741167361113</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45982.741167361113</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45982.741167361113</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45982.741167361113</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45982.741167361113</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45982.741167361113</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45982.741167361113</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45982.741167361113</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45982.741167361113</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45982.741167361113</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45982.741167361113</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45982.741167361113</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45982.741167361113</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45982.741167361113</v>
      </c>
      <c r="H80" s="109"/>
      <c r="I80" s="109" t="str">
        <f>IFERROR(VLOOKUP(D80,DB!A:F,6,0),"")</f>
        <v/>
      </c>
      <c r="J80" s="109" t="str">
        <f>IFERROR(VLOOKUP(D80,DB!A:G,7,0),"")</f>
        <v/>
      </c>
      <c r="K80" s="109"/>
      <c r="L80" s="109" t="str">
        <f>IFERROR(VLOOKUP(D80,DB!A:I,9,0),"")</f>
        <v/>
      </c>
    </row>
    <row r="81" spans="1:12">
      <c r="A81" s="131"/>
      <c r="B81" s="131" t="str">
        <f>IFERROR(VLOOKUP(D81,DB!A:K,11,0),"")</f>
        <v/>
      </c>
      <c r="C81" s="131"/>
      <c r="D81" s="131"/>
      <c r="E81" s="131"/>
      <c r="F81" s="132"/>
      <c r="G81" s="111">
        <f ca="1">IFERROR(NOW()-F81,"")</f>
        <v>45982.741167361113</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45982.741167361113</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45982.741167361113</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45982.741167361113</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45982.741167361113</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45982.741167361113</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45982.741167361113</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45982.741167361113</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45982.741167361113</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45982.741167361113</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45982.741167361113</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45982.741167361113</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45982.741167361113</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45982.741167361113</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45982.741167361113</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45982.741167361113</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45982.741167361113</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45982.741167361113</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45982.741167361113</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45982.741167361113</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45982.741167361113</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45982.741167361113</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45982.741167361113</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45982.741167361113</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45982.741167361113</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45982.741167361113</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45982.741167361113</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45982.741167361113</v>
      </c>
      <c r="H108" s="132"/>
      <c r="I108" s="131" t="str">
        <f>IFERROR(VLOOKUP(D108,DB!A:F,6,0),"")</f>
        <v/>
      </c>
      <c r="J108" s="131" t="str">
        <f>IFERROR(VLOOKUP(D108,DB!A:G,7,0),"")</f>
        <v/>
      </c>
      <c r="K108" s="131"/>
      <c r="L108" s="131" t="str">
        <f>IFERROR(VLOOKUP(D108,DB!A:I,9,0),"")</f>
        <v/>
      </c>
    </row>
    <row r="109" spans="1:12">
      <c r="A109" s="109"/>
      <c r="B109" s="109"/>
      <c r="C109" s="109"/>
      <c r="D109" s="109"/>
      <c r="E109" s="109"/>
      <c r="F109" s="109"/>
      <c r="G109" s="109"/>
      <c r="H109" s="109"/>
      <c r="I109" s="109"/>
      <c r="J109" s="109"/>
      <c r="K109" s="109"/>
      <c r="L109" s="109"/>
    </row>
    <row r="110" spans="1:12">
      <c r="A110" s="109"/>
      <c r="B110" s="109"/>
      <c r="C110" s="109"/>
      <c r="D110" s="109"/>
      <c r="E110" s="109"/>
      <c r="F110" s="109"/>
      <c r="G110" s="109"/>
      <c r="H110" s="109"/>
      <c r="I110" s="109"/>
      <c r="J110" s="109"/>
      <c r="K110" s="109"/>
      <c r="L110" s="109"/>
    </row>
    <row r="111" spans="1:12">
      <c r="A111" s="109"/>
      <c r="B111" s="109"/>
      <c r="C111" s="109"/>
      <c r="D111" s="109"/>
      <c r="E111" s="109"/>
      <c r="F111" s="109"/>
      <c r="G111" s="109"/>
      <c r="H111" s="109"/>
      <c r="I111" s="109"/>
      <c r="J111" s="109"/>
      <c r="K111" s="109"/>
      <c r="L111" s="109"/>
    </row>
    <row r="112" spans="1:12">
      <c r="A112" s="109"/>
      <c r="B112" s="109"/>
      <c r="C112" s="109"/>
      <c r="D112" s="109"/>
      <c r="E112" s="109"/>
      <c r="F112" s="109"/>
      <c r="G112" s="109"/>
      <c r="H112" s="109"/>
      <c r="I112" s="109"/>
      <c r="J112" s="109"/>
      <c r="K112" s="109"/>
      <c r="L112" s="109"/>
    </row>
    <row r="113" spans="1:12">
      <c r="A113" s="109"/>
      <c r="B113" s="109"/>
      <c r="C113" s="109"/>
      <c r="D113" s="109"/>
      <c r="E113" s="109"/>
      <c r="F113" s="109"/>
      <c r="G113" s="109"/>
      <c r="H113" s="109"/>
      <c r="I113" s="109"/>
      <c r="J113" s="109"/>
      <c r="K113" s="109"/>
      <c r="L113" s="109"/>
    </row>
    <row r="114" spans="1:12">
      <c r="A114" s="109"/>
      <c r="B114" s="109"/>
      <c r="C114" s="109"/>
      <c r="D114" s="109"/>
      <c r="E114" s="109"/>
      <c r="F114" s="109"/>
      <c r="G114" s="109"/>
      <c r="H114" s="109"/>
      <c r="I114" s="109"/>
      <c r="J114" s="109"/>
      <c r="K114" s="109"/>
      <c r="L114" s="109"/>
    </row>
    <row r="115" spans="1:12">
      <c r="A115" s="109"/>
      <c r="B115" s="109"/>
      <c r="C115" s="109"/>
      <c r="D115" s="109"/>
      <c r="E115" s="109"/>
      <c r="F115" s="109"/>
      <c r="G115" s="109"/>
      <c r="H115" s="109"/>
      <c r="I115" s="109"/>
      <c r="J115" s="109"/>
      <c r="K115" s="109"/>
      <c r="L115" s="109"/>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row r="119" spans="1:12">
      <c r="A119" s="109"/>
      <c r="B119" s="109"/>
      <c r="C119" s="109"/>
      <c r="D119" s="109"/>
      <c r="E119" s="109"/>
      <c r="F119" s="109"/>
      <c r="G119" s="109"/>
      <c r="H119" s="109"/>
      <c r="I119" s="109"/>
      <c r="J119" s="109"/>
      <c r="K119" s="109"/>
      <c r="L119" s="109"/>
    </row>
    <row r="120" spans="1:12">
      <c r="A120" s="109"/>
      <c r="B120" s="109"/>
      <c r="C120" s="109"/>
      <c r="D120" s="109"/>
      <c r="E120" s="109"/>
      <c r="F120" s="109"/>
      <c r="G120" s="109"/>
      <c r="H120" s="109"/>
      <c r="I120" s="109"/>
      <c r="J120" s="109"/>
      <c r="K120" s="109"/>
      <c r="L120" s="109"/>
    </row>
  </sheetData>
  <dataValidations count="2">
    <dataValidation allowBlank="1" showInputMessage="1" showErrorMessage="1" sqref="E1" xr:uid="{920C6338-E771-4DAE-8C89-92A9093EA4DE}"/>
    <dataValidation type="list" allowBlank="1" showInputMessage="1" showErrorMessage="1" sqref="E2:E10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0"/>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30" ca="1" si="0">IFERROR(NOW()-F2,"-")</f>
        <v>45982.741167361113</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45982.741167361113</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45982.741167361113</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45982.741167361113</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45982.741167361113</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45982.741167361113</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45982.741167361113</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45982.741167361113</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45982.741167361113</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45982.741167361113</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45982.741167361113</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45982.741167361113</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45982.741167361113</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45982.741167361113</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45982.741167361113</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45982.741167361113</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45982.741167361113</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45982.741167361113</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45982.741167361113</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45982.741167361113</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45982.741167361113</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45982.741167361113</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45982.741167361113</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45982.741167361113</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45982.741167361113</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45982.741167361113</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45982.741167361113</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45982.741167361113</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45982.741167361113</v>
      </c>
      <c r="H30" s="121"/>
      <c r="I30" s="119" t="str">
        <f>IFERROR(VLOOKUP(D30,DB!A:F,6,0),"")</f>
        <v/>
      </c>
      <c r="J30" s="119" t="str">
        <f>IFERROR(VLOOKUP(D30,DB!A:G,7,0),"")</f>
        <v/>
      </c>
      <c r="K30" s="122"/>
      <c r="L30" s="123" t="str">
        <f>IFERROR(VLOOKUP(D30,DB!A:I,9,0),"")</f>
        <v/>
      </c>
    </row>
  </sheetData>
  <dataValidations count="2">
    <dataValidation allowBlank="1" showInputMessage="1" showErrorMessage="1" sqref="E1" xr:uid="{9E1BC488-8814-4F8A-8DBE-742B3278AB71}"/>
    <dataValidation type="list" allowBlank="1" showInputMessage="1" showErrorMessage="1" sqref="E2:E3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2025-11-21T14:49:19Z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