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17" documentId="120_S{2AC9BD13-BADA-5192-A53E-5A8FF88502F6}" xr6:coauthVersionLast="47" xr6:coauthVersionMax="47" xr10:uidLastSave="{A3E4AA74-739C-4883-A3DB-EB15A1B9017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<sst xmlns="http://schemas.openxmlformats.org/spreadsheetml/2006/main" count="180302" uniqueCount="39136">
  <si>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</si>
  <si>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</si>
  <si>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</si>
  <si>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</si>
  <si>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</si>
  <si>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</si>
  <si>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</si>
  <si>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</si>
  <si>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</si>
  <si>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</si>
  <si>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</si>
  <si>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</si>
  <si>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</si>
  <si>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</si>
  <si>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</si>
  <si>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</si>
  <si>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</si>
  <si>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</si>
  <si>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</si>
  <si>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</si>
  <si>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</si>
  <si>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</si>
  <si>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</si>
  <si>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</si>
  <si>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</si>
  <si>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</si>
  <si>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</si>
  <si>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</si>
  <si>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</si>
  <si>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</si>
  <si>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</si>
  <si>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</si>
  <si>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</si>
  <si>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</si>
  <si>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</si>
  <si>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</si>
  <si>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</si>
  <si>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</si>
  <si>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</si>
  <si>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</si>
  <si>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</si>
  <si>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</si>
  <si>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</si>
  <si>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</si>
  <si>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</si>
  <si>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</si>
  <si>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</si>
  <si>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</si>
  <si>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</si>
  <si>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</si>
  <si>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</si>
  <si>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</si>
  <si>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</si>
  <si>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</si>
  <si>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</si>
  <si>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</si>
  <si>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</si>
  <si>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</si>
  <si>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</si>
  <si>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</si>
  <si>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</si>
  <si>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</si>
  <si>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</si>
  <si>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</si>
  <si>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</si>
  <si>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</si>
  <si>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</si>
  <si>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</si>
  <si>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</si>
  <si>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</si>
  <si>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</si>
  <si>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</si>
  <si>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</si>
  <si>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</si>
  <si>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</si>
  <si>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</si>
  <si>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</si>
  <si>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</si>
  <si>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</si>
  <si>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</si>
  <si>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</si>
  <si>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</si>
  <si>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</si>
  <si>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</si>
  <si>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</si>
  <si>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</si>
  <si>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</si>
  <si>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</si>
  <si>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</si>
  <si>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</si>
  <si>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</si>
  <si>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</si>
  <si>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</si>
  <si>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</si>
  <si>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</si>
  <si>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</si>
  <si>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</si>
  <si>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</si>
  <si>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</si>
  <si>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</si>
  <si>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</si>
  <si>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</si>
  <si>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</si>
  <si>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</si>
  <si>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</si>
  <si>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</si>
  <si>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</si>
  <si>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</si>
  <si>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</si>
  <si>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</si>
  <si>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</si>
  <si>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</si>
  <si>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</si>
  <si>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</si>
  <si>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</si>
  <si>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</si>
  <si>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</si>
  <si>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</si>
  <si>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</si>
  <si>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</si>
  <si>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</si>
  <si>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</si>
  <si>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</si>
  <si>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</si>
  <si>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</si>
  <si>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</si>
  <si>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</si>
  <si>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</si>
  <si>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</si>
  <si>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</si>
  <si>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</si>
  <si>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</si>
  <si>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</si>
  <si>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</si>
  <si>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</si>
  <si>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</si>
  <si>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</si>
  <si>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</si>
  <si>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</si>
  <si>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</si>
  <si>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</si>
  <si>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</si>
  <si>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</si>
  <si>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</si>
  <si>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</si>
  <si>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</si>
  <si>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</si>
  <si>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</si>
  <si>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</si>
  <si>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</si>
  <si>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</si>
  <si>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</si>
  <si>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</si>
  <si>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</si>
  <si>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</si>
  <si>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</si>
  <si>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</si>
  <si>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</si>
  <si>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</si>
  <si>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</si>
  <si>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</si>
  <si>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</si>
  <si>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</si>
  <si>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</si>
  <si>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</si>
  <si>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</si>
  <si>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</si>
  <si>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</si>
  <si>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</si>
  <si>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</si>
  <si>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</si>
  <si>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</si>
  <si>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</si>
  <si>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</si>
  <si>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</si>
  <si>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</si>
  <si>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</si>
  <si>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</si>
  <si>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</si>
  <si>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</si>
  <si>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</si>
  <si>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</si>
  <si>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</si>
  <si>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</si>
  <si>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</si>
  <si>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</si>
  <si>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</si>
  <si>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</si>
  <si>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</si>
  <si>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</si>
  <si>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</si>
  <si>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</si>
  <si>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</si>
  <si>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</si>
  <si>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</si>
  <si>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</si>
  <si>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</si>
  <si>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</si>
  <si>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</si>
  <si>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</si>
  <si>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</si>
  <si>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</si>
  <si>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</si>
  <si>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</si>
  <si>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</si>
  <si>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</si>
  <si>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</si>
  <si>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</si>
  <si>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</si>
  <si>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</si>
  <si>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</si>
  <si>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</si>
  <si>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</si>
  <si>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</si>
  <si>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</si>
  <si>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</si>
  <si>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</si>
  <si>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</si>
  <si>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</si>
  <si>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</si>
  <si>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</si>
  <si>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</si>
  <si>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</si>
  <si>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</si>
  <si>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</si>
  <si>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</si>
  <si>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</si>
  <si>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</si>
  <si>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</si>
  <si>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</si>
  <si>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</si>
  <si>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</si>
  <si>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</si>
  <si>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</si>
  <si>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</si>
  <si>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</si>
  <si>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</si>
  <si>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</si>
  <si>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</si>
  <si>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</si>
  <si>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</si>
  <si>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</si>
  <si>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</si>
  <si>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</si>
  <si>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</si>
  <si>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</si>
  <si>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</si>
  <si>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</si>
  <si>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</si>
  <si>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</si>
  <si>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</si>
  <si>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</si>
  <si>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</si>
  <si>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</si>
  <si>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</si>
  <si>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</si>
  <si>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</si>
  <si>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</si>
  <si>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</si>
  <si>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</si>
  <si>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</si>
  <si>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</si>
  <si>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</si>
  <si>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</si>
  <si>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</si>
  <si>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</si>
  <si>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</si>
  <si>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</si>
  <si>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</si>
  <si>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</si>
  <si>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</si>
  <si>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</si>
  <si>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</si>
  <si>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</si>
  <si>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</si>
  <si>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</si>
  <si>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</si>
  <si>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</si>
  <si>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</si>
  <si>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</si>
  <si>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</si>
  <si>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</si>
  <si>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</si>
  <si>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</si>
  <si>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</si>
  <si>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</si>
  <si>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</si>
  <si>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</si>
  <si>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</si>
  <si>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</si>
  <si>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</si>
  <si>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</si>
  <si>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</si>
  <si>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</si>
  <si>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</si>
  <si>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</si>
  <si>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</si>
  <si>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</si>
  <si>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</si>
  <si>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</si>
  <si>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</si>
  <si>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</si>
  <si>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</si>
  <si>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</si>
  <si>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</si>
  <si>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</si>
  <si>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</si>
  <si>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</si>
  <si>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</si>
  <si>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</si>
  <si>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</si>
  <si>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</si>
  <si>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</si>
  <si>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</si>
  <si>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</si>
  <si>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</si>
  <si>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</si>
  <si>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</si>
  <si>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</si>
  <si>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</si>
  <si>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</si>
  <si>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</si>
  <si>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</si>
  <si>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</si>
  <si>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</si>
  <si>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</si>
  <si>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</si>
  <si>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</si>
  <si>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</si>
  <si>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</si>
  <si>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</si>
  <si>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</si>
  <si>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</si>
  <si>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</si>
  <si>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</si>
  <si>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</si>
  <si>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</si>
  <si>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</si>
  <si>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</si>
  <si>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</si>
  <si>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</si>
  <si>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</si>
  <si>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</si>
  <si>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</si>
  <si>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</si>
  <si>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</si>
  <si>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</si>
  <si>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</si>
  <si>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</si>
  <si>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</si>
  <si>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</si>
  <si>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</si>
  <si>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</si>
  <si>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</si>
  <si>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</si>
  <si>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</si>
  <si>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</si>
  <si>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</si>
  <si>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</si>
  <si>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</si>
  <si>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</si>
  <si>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</si>
  <si>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</si>
  <si>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</si>
  <si>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</si>
  <si>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</si>
  <si>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</si>
  <si>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</si>
  <si>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</si>
  <si>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</si>
  <si>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</si>
  <si>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</si>
  <si>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</si>
  <si>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</si>
  <si>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</si>
  <si>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</si>
  <si>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</si>
  <si>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</si>
  <si>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</si>
  <si>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</si>
  <si>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</si>
  <si>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</si>
  <si>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</si>
  <si>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</si>
  <si>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</si>
  <si>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</si>
  <si>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</si>
  <si>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</si>
  <si>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</si>
  <si>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</si>
  <si>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</si>
  <si>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</si>
  <si>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</si>
  <si>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</si>
  <si>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</si>
  <si>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</si>
  <si>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</si>
  <si>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</si>
  <si>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</si>
  <si>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</si>
  <si>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</si>
  <si>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</si>
  <si>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</si>
  <si>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</si>
  <si>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</si>
  <si>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</si>
  <si>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</si>
  <si>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</si>
  <si>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</si>
  <si>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</si>
  <si>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</si>
  <si>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</si>
  <si>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</si>
  <si>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</si>
  <si>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</si>
  <si>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</si>
  <si>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</si>
  <si>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</si>
  <si>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</si>
  <si>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</si>
  <si>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</si>
  <si>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</si>
  <si>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</si>
  <si>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</si>
  <si>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</si>
  <si>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</si>
  <si>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</si>
  <si>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</si>
  <si>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</si>
  <si>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</si>
  <si>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</si>
  <si>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</si>
  <si>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</si>
  <si>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</si>
  <si>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</si>
  <si>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</si>
  <si>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</si>
  <si>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</si>
  <si>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</si>
  <si>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</si>
  <si>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</si>
  <si>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</si>
  <si>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</si>
  <si>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</si>
  <si>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</si>
  <si>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</si>
  <si>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</si>
  <si>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</si>
  <si>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</si>
  <si>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</si>
  <si>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</si>
  <si>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</si>
  <si>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</si>
  <si>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</si>
  <si>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</si>
  <si>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</si>
  <si>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</si>
  <si>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</si>
  <si>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</si>
  <si>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</si>
  <si>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</si>
  <si>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</si>
  <si>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</si>
  <si>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</si>
  <si>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</si>
  <si>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</si>
  <si>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</si>
  <si>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</si>
  <si>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</si>
  <si>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</si>
  <si>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</si>
  <si>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</si>
  <si>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</si>
  <si>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</si>
  <si>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</si>
  <si>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</si>
  <si>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</si>
  <si>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</si>
  <si>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</si>
  <si>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</si>
  <si>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</si>
  <si>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</si>
  <si>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</si>
  <si>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</si>
  <si>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</si>
  <si>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</si>
  <si>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</si>
  <si>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</si>
  <si>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</si>
  <si>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</si>
  <si>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</si>
  <si>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</si>
  <si>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</si>
  <si>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</si>
  <si>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</si>
  <si>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</si>
  <si>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</si>
  <si>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</si>
  <si>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</si>
  <si>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</si>
  <si>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</si>
  <si>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</si>
  <si>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</si>
  <si>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</si>
  <si>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</si>
  <si>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</si>
  <si>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</si>
  <si>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</si>
  <si>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</si>
  <si>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</si>
  <si>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</si>
  <si>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</si>
  <si>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</si>
  <si>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</si>
  <si>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</si>
  <si>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</si>
  <si>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</si>
  <si>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</si>
  <si>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</si>
  <si>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</si>
  <si>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</si>
  <si>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</si>
  <si>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</si>
  <si>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</si>
  <si>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</si>
  <si>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</si>
  <si>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</si>
  <si>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</si>
  <si>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</si>
  <si>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</si>
  <si>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</si>
  <si>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</si>
  <si>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</si>
  <si>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</si>
  <si>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</si>
  <si>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</si>
  <si>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</si>
  <si>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</si>
  <si>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</si>
  <si>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</si>
  <si>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</si>
  <si>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</si>
  <si>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</si>
  <si>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</si>
  <si>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</si>
  <si>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</si>
  <si>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</si>
  <si>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</si>
  <si>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</si>
  <si>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</si>
  <si>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</si>
  <si>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</si>
  <si>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</si>
  <si>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</si>
  <si>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</si>
  <si>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</si>
  <si>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</si>
  <si>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</si>
  <si>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</si>
  <si>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</si>
  <si>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</si>
  <si>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</si>
  <si>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</si>
  <si>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</si>
  <si>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</si>
  <si>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</si>
  <si>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</si>
  <si>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</si>
  <si>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</si>
  <si>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</si>
  <si>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</si>
  <si>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</si>
  <si>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</si>
  <si>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</si>
  <si>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</si>
  <si>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</si>
  <si>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</si>
  <si>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</si>
  <si>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</si>
  <si>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</si>
  <si>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</si>
  <si>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</si>
  <si>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</si>
  <si>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</si>
  <si>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</si>
  <si>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</si>
  <si>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</si>
  <si>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</si>
  <si>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</si>
  <si>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</si>
  <si>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</si>
  <si>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</si>
  <si>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</si>
  <si>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</si>
  <si>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</si>
  <si>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</si>
  <si>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</si>
  <si>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</si>
  <si>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</si>
  <si>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</si>
  <si>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</si>
  <si>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</si>
  <si>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</si>
  <si>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</si>
  <si>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</si>
  <si>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</si>
  <si>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</si>
  <si>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</si>
  <si>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</si>
  <si>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</si>
  <si>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</si>
  <si>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</si>
  <si>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</si>
  <si>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</si>
  <si>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</si>
  <si>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</si>
  <si>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</si>
  <si>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</si>
  <si>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</si>
  <si>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</si>
  <si>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</si>
  <si>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</si>
  <si>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</si>
  <si>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</si>
  <si>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</si>
  <si>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</si>
  <si>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</si>
  <si>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</si>
  <si>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</si>
  <si>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</si>
  <si>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</si>
  <si>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</si>
  <si>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</si>
  <si>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</si>
  <si>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</si>
  <si>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</si>
  <si>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</si>
  <si>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</si>
  <si>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</si>
  <si>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</si>
  <si>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</si>
  <si>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</si>
  <si>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</si>
  <si>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</si>
  <si>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</si>
  <si>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</si>
  <si>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</si>
  <si>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</si>
  <si>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</si>
  <si>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</si>
  <si>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</si>
  <si>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</si>
  <si>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</si>
  <si>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</si>
  <si>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</si>
  <si>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</si>
  <si>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</si>
  <si>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</si>
  <si>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</si>
  <si>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</si>
  <si>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</si>
  <si>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</si>
  <si>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</si>
  <si>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</si>
  <si>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</si>
  <si>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</si>
  <si>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</si>
  <si>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</si>
  <si>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</si>
  <si>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</si>
  <si>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</si>
  <si>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</si>
  <si>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</si>
  <si>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</si>
  <si>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</si>
  <si>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</si>
  <si>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</si>
  <si>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</si>
  <si>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</si>
  <si>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</si>
  <si>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</si>
  <si>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</si>
  <si>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</si>
  <si>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</si>
  <si>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</si>
  <si>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</si>
  <si>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</si>
  <si>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</si>
  <si>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</si>
  <si>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</si>
  <si>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</si>
  <si>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</si>
  <si>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</si>
  <si>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</si>
  <si>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</si>
  <si>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</si>
  <si>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</si>
  <si>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</si>
  <si>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</si>
  <si>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</si>
  <si>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</si>
  <si>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</si>
  <si>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</si>
  <si>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</si>
  <si>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</si>
  <si>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</si>
  <si>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</si>
  <si>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</si>
  <si>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</si>
  <si>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</si>
  <si>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</si>
  <si>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</si>
  <si>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</si>
  <si>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</si>
  <si>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</si>
  <si>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</si>
  <si>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</si>
  <si>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</si>
  <si>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</si>
  <si>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</si>
  <si>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</si>
  <si>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</si>
  <si>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</si>
  <si>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</si>
  <si>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</si>
  <si>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</si>
  <si>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</si>
  <si>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</si>
  <si>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</si>
  <si>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</si>
  <si>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</si>
  <si>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</si>
  <si>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</si>
  <si>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</si>
  <si>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</si>
  <si>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</si>
  <si>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</si>
  <si>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</si>
  <si>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</si>
  <si>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</si>
  <si>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</si>
  <si>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</si>
  <si>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</si>
  <si>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</si>
  <si>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</si>
  <si>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</si>
  <si>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</si>
  <si>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</si>
  <si>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</si>
  <si>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</si>
  <si>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</si>
  <si>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</si>
  <si>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</si>
  <si>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</si>
  <si>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</si>
  <si>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</si>
  <si>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</si>
  <si>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</si>
  <si>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</si>
  <si>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</si>
  <si>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</si>
  <si>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</si>
  <si>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</si>
  <si>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</si>
  <si>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</si>
  <si>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</si>
  <si>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</si>
  <si>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</si>
  <si>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</si>
  <si>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</si>
  <si>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</si>
  <si>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</si>
  <si>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</si>
  <si>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</si>
  <si>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</si>
  <si>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</si>
  <si>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</si>
  <si>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</si>
  <si>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</si>
  <si>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</si>
  <si>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</si>
  <si>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</si>
  <si>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</si>
  <si>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</si>
  <si>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</si>
  <si>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</si>
  <si>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</si>
  <si>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</si>
  <si>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</si>
  <si>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</si>
  <si>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</si>
  <si>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</si>
  <si>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</si>
  <si>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</si>
  <si>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</si>
  <si>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</si>
  <si>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</si>
  <si>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</si>
  <si>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</si>
  <si>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</si>
  <si>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</si>
  <si>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</si>
  <si>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</si>
  <si>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</si>
  <si>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</si>
  <si>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</si>
  <si>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</si>
  <si>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</si>
  <si>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</si>
  <si>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</si>
  <si>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</si>
  <si>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</si>
  <si>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</si>
  <si>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</si>
  <si>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</si>
  <si>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</si>
  <si>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</si>
  <si>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</si>
  <si>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</si>
  <si>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</si>
  <si>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</si>
  <si>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</si>
  <si>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</si>
  <si>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</si>
  <si>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</si>
  <si>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</si>
  <si>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</si>
  <si>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</si>
  <si>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</si>
  <si>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</si>
  <si>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</si>
  <si>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</si>
  <si>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</si>
  <si>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</si>
  <si>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</si>
  <si>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</si>
  <si>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</si>
  <si>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</si>
  <si>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</si>
  <si>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</si>
  <si>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</si>
  <si>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</si>
  <si>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</si>
  <si>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</si>
  <si>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</si>
  <si>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</si>
  <si>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</si>
  <si>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</si>
  <si>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</si>
  <si>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</si>
  <si>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</si>
  <si>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</si>
  <si>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</si>
  <si>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</si>
  <si>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</si>
  <si>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</si>
  <si>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</si>
  <si>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</si>
  <si>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</si>
  <si>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</si>
  <si>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</si>
  <si>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</si>
  <si>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</si>
  <si>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</si>
  <si>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</si>
  <si>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</si>
  <si>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</si>
  <si>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</si>
  <si>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</si>
  <si>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</si>
  <si>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</si>
  <si>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</si>
  <si>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</si>
  <si>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</si>
  <si>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</si>
  <si>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</si>
  <si>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</si>
  <si>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</si>
  <si>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</si>
  <si>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</si>
  <si>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</si>
  <si>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</si>
  <si>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</si>
  <si>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</si>
  <si>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</si>
  <si>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</si>
  <si>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</si>
  <si>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</si>
  <si>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</si>
  <si>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</si>
  <si>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</si>
  <si>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</si>
  <si>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</si>
  <si>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</si>
  <si>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</si>
  <si>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</si>
  <si>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</si>
  <si>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</si>
  <si>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</si>
  <si>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</si>
  <si>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</si>
  <si>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</si>
  <si>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</si>
  <si>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</si>
  <si>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</si>
  <si>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</si>
  <si>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</si>
  <si>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</si>
  <si>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</si>
  <si>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</si>
  <si>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</si>
  <si>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</si>
  <si>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</si>
  <si>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</si>
  <si>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</si>
  <si>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</si>
  <si>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</si>
  <si>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</si>
  <si>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</si>
  <si>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</si>
  <si>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</si>
  <si>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</si>
  <si>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</si>
  <si>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</si>
  <si>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</si>
  <si>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</si>
  <si>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</si>
  <si>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</si>
  <si>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</si>
  <si>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</si>
  <si>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</si>
  <si>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</si>
  <si>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</si>
  <si>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</si>
  <si>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</si>
  <si>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</si>
  <si>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</si>
  <si>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</si>
  <si>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</si>
  <si>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</si>
  <si>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</si>
  <si>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</si>
  <si>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</si>
  <si>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</si>
  <si>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</si>
  <si>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</si>
  <si>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</si>
  <si>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</si>
  <si>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</si>
  <si>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</si>
  <si>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</si>
  <si>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</si>
  <si>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</si>
  <si>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</si>
  <si>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</si>
  <si>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</si>
  <si>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</si>
  <si>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</si>
  <si>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</si>
  <si>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</si>
  <si>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</si>
  <si>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</si>
  <si>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</si>
  <si>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</si>
  <si>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</si>
  <si>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</si>
  <si>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</si>
  <si>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</si>
  <si>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</si>
  <si>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</si>
  <si>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</si>
  <si>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</si>
  <si>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</si>
  <si>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</si>
  <si>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</si>
  <si>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</si>
  <si>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</si>
  <si>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</si>
  <si>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</si>
  <si>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</si>
  <si>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</si>
  <si>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</si>
  <si>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</si>
  <si>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</si>
  <si>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</si>
  <si>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</si>
  <si>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</si>
  <si>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</si>
  <si>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</si>
  <si>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</si>
  <si>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</si>
  <si>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</si>
  <si>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</si>
  <si>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</si>
  <si>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</si>
  <si>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</si>
  <si>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</si>
  <si>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</si>
  <si>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</si>
  <si>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</si>
  <si>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</si>
  <si>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</si>
  <si>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</si>
  <si>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</si>
  <si>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</si>
  <si>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</si>
  <si>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</si>
  <si>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</si>
  <si>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</si>
  <si>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</si>
  <si>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</si>
  <si>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</si>
  <si>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</si>
  <si>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</si>
  <si>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</si>
  <si>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</si>
  <si>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</si>
  <si>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</si>
  <si>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</si>
  <si>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</si>
  <si>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</si>
  <si>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</si>
  <si>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</si>
  <si>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</si>
  <si>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</si>
  <si>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</si>
  <si>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</si>
  <si>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</si>
  <si>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</si>
  <si>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</si>
  <si>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</si>
  <si>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</si>
  <si>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</si>
  <si>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</si>
  <si>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</si>
  <si>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</si>
  <si>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</si>
  <si>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</si>
  <si>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</si>
  <si>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</si>
  <si>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</si>
  <si>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</si>
  <si>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</si>
  <si>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</si>
  <si>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</si>
  <si>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</si>
  <si>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</si>
  <si>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</si>
  <si>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</si>
  <si>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</si>
  <si>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</si>
  <si>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</si>
  <si>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</si>
  <si>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</si>
  <si>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</si>
  <si>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</si>
  <si>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</si>
  <si>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</si>
  <si>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</si>
  <si>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</si>
  <si>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</si>
  <si>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</si>
  <si>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</si>
  <si>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</si>
  <si>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</si>
  <si>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</si>
  <si>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</si>
  <si>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</si>
  <si>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</si>
  <si>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</si>
  <si>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</si>
  <si>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</si>
  <si>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</si>
  <si>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</si>
  <si>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</si>
  <si>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</si>
  <si>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</si>
  <si>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</si>
  <si>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</si>
  <si>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</si>
  <si>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</si>
  <si>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</si>
  <si>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</si>
  <si>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</si>
  <si>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</si>
  <si>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</si>
  <si>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</si>
  <si>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</si>
  <si>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</si>
  <si>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</si>
  <si>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</si>
  <si>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</si>
  <si>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</si>
  <si>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</si>
  <si>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</si>
  <si>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</si>
  <si>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</si>
  <si>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</si>
  <si>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</si>
  <si>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</si>
  <si>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</si>
  <si>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</si>
  <si>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</si>
  <si>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</si>
  <si>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</si>
  <si>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</si>
  <si>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</si>
  <si>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</si>
  <si>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</si>
  <si>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</si>
  <si>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</si>
  <si>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</si>
  <si>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</si>
  <si>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</si>
  <si>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</si>
  <si>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</si>
  <si>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</si>
  <si>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</si>
  <si>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</si>
  <si>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</si>
  <si>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</si>
  <si>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</si>
  <si>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</si>
  <si>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</si>
  <si>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</si>
  <si>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</si>
  <si>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</si>
  <si>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</si>
  <si>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</si>
  <si>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</si>
  <si>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</si>
  <si>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</si>
  <si>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</si>
  <si>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</si>
  <si>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</si>
  <si>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</si>
  <si>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</si>
  <si>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</si>
  <si>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</si>
  <si>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</si>
  <si>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</si>
  <si>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</si>
  <si>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</si>
  <si>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</si>
  <si>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</si>
  <si>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</si>
  <si>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</si>
  <si>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</si>
  <si>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</si>
  <si>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</si>
  <si>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</si>
  <si>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</si>
  <si>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</si>
  <si>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</si>
  <si>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</si>
  <si>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</si>
  <si>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</si>
  <si>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</si>
  <si>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</si>
  <si>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</si>
  <si>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</si>
  <si>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</si>
  <si>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</si>
  <si>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</si>
  <si>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</si>
  <si>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</si>
  <si>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</si>
  <si>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</si>
  <si>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</si>
  <si>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</si>
  <si>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</si>
  <si>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</si>
  <si>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</si>
  <si>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</si>
  <si>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</si>
  <si>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</si>
  <si>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</si>
  <si>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</si>
  <si>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</si>
  <si>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</si>
  <si>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</si>
  <si>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</si>
  <si>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</si>
  <si>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</si>
  <si>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</si>
  <si>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</si>
  <si>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</si>
  <si>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</si>
  <si>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</si>
  <si>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</si>
  <si>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</si>
  <si>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</si>
  <si>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</si>
  <si>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</si>
  <si>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</si>
  <si>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</si>
  <si>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</si>
  <si>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</si>
  <si>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</si>
  <si>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</si>
  <si>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</si>
  <si>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</si>
  <si>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</si>
  <si>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</si>
  <si>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</si>
  <si>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</si>
  <si>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</si>
  <si>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</si>
  <si>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</si>
  <si>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</si>
  <si>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</si>
  <si>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</si>
  <si>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</si>
  <si>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</si>
  <si>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</si>
  <si>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</si>
  <si>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</si>
  <si>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</si>
  <si>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</si>
  <si>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</si>
  <si>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</si>
  <si>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</si>
  <si>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</si>
  <si>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</si>
  <si>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</si>
  <si>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</si>
  <si>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</si>
  <si>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</si>
  <si>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</si>
  <si>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</si>
  <si>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</si>
  <si>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</si>
  <si>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</si>
  <si>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</si>
  <si>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</si>
  <si>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</si>
  <si>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</si>
  <si>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</si>
  <si>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</si>
  <si>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</si>
  <si>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</si>
  <si>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</si>
  <si>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</si>
  <si>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</si>
  <si>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</si>
  <si>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</si>
  <si>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</si>
  <si>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</si>
  <si>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</si>
  <si>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</si>
  <si>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</si>
  <si>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</si>
  <si>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</si>
  <si>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</si>
  <si>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</si>
  <si>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</si>
  <si>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</si>
  <si>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</si>
  <si>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</si>
  <si>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</si>
  <si>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</si>
  <si>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</si>
  <si>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</si>
  <si>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</si>
  <si>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</si>
  <si>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</si>
  <si>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</si>
  <si>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</si>
  <si>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</si>
  <si>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</si>
  <si>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</si>
  <si>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</si>
  <si>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</si>
  <si>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</si>
  <si>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</si>
  <si>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</si>
  <si>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</si>
  <si>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</si>
  <si>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</si>
  <si>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</si>
  <si>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</si>
  <si>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</si>
  <si>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</si>
  <si>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</si>
  <si>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</si>
  <si>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</si>
  <si>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</si>
  <si>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</si>
  <si>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</si>
  <si>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</si>
  <si>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</si>
  <si>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</si>
  <si>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</si>
  <si>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</si>
  <si>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</si>
  <si>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</si>
  <si>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</si>
  <si>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</si>
  <si>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</si>
  <si>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</si>
  <si>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</si>
  <si>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</si>
  <si>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</si>
  <si>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</si>
  <si>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</si>
  <si>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</si>
  <si>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</si>
  <si>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</si>
  <si>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</si>
  <si>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</si>
  <si>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</si>
  <si>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</si>
  <si>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</si>
  <si>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</si>
  <si>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</si>
  <si>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</si>
  <si>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</si>
  <si>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</si>
  <si>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</si>
  <si>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</si>
  <si>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</si>
  <si>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</si>
  <si>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</si>
  <si>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</si>
  <si>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</si>
  <si>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</si>
  <si>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</si>
  <si>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</si>
  <si>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</si>
  <si>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</si>
  <si>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</si>
  <si>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</si>
  <si>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</si>
  <si>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</si>
  <si>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</si>
  <si>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</si>
  <si>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</si>
  <si>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</si>
  <si>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</si>
  <si>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</si>
  <si>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</si>
  <si>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</si>
  <si>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</si>
  <si>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</si>
  <si>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</si>
  <si>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</si>
  <si>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</si>
  <si>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</si>
  <si>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</si>
  <si>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</si>
  <si>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</si>
  <si>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</si>
  <si>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</si>
  <si>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</si>
  <si>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</si>
  <si>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</si>
  <si>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</si>
  <si>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</si>
  <si>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</si>
  <si>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</si>
  <si>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</si>
  <si>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</si>
  <si>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</si>
  <si>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</si>
  <si>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</si>
  <si>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</si>
  <si>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</si>
  <si>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</si>
  <si>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</si>
  <si>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</si>
  <si>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</si>
  <si>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</si>
  <si>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</si>
  <si>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</si>
  <si>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</si>
  <si>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</si>
  <si>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</si>
  <si>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</si>
  <si>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</si>
  <si>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</si>
  <si>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</si>
  <si>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</si>
  <si>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</si>
  <si>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</si>
  <si>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</si>
  <si>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</si>
  <si>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</si>
  <si>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</si>
  <si>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</si>
  <si>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</si>
  <si>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</si>
  <si>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</si>
  <si>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</si>
  <si>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</si>
  <si>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</si>
  <si>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</si>
  <si>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</si>
  <si>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</si>
  <si>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</si>
  <si>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</si>
  <si>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</si>
  <si>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</si>
  <si>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</si>
  <si>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</si>
  <si>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</si>
  <si>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</si>
  <si>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</si>
  <si>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</si>
  <si>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</si>
  <si>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</si>
  <si>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</si>
  <si>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</si>
  <si>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</si>
  <si>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</si>
  <si>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</si>
  <si>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</si>
  <si>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</si>
  <si>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</si>
  <si>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</si>
  <si>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</si>
  <si>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</si>
  <si>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</si>
  <si>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</si>
  <si>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</si>
  <si>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</si>
  <si>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</si>
  <si>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</si>
  <si>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</si>
  <si>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</si>
  <si>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</si>
  <si>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</si>
  <si>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</si>
  <si>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</si>
  <si>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</si>
  <si>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</si>
  <si>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</si>
  <si>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</si>
  <si>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</si>
  <si>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</si>
  <si>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</si>
  <si>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</si>
  <si>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</si>
  <si>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</si>
  <si>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</si>
  <si>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</si>
  <si>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</si>
  <si>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</si>
  <si>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</si>
  <si>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</si>
  <si>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</si>
  <si>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</si>
  <si>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</si>
  <si>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</si>
  <si>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</si>
  <si>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</si>
  <si>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</si>
  <si>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</si>
  <si>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</si>
  <si>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</si>
  <si>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</si>
  <si>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</si>
  <si>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</si>
  <si>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</si>
  <si>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</si>
  <si>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</si>
  <si>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</si>
  <si>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</si>
  <si>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</si>
  <si>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</si>
  <si>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</si>
  <si>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</si>
  <si>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</si>
  <si>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</si>
  <si>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</si>
  <si>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</si>
  <si>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</si>
  <si>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</si>
  <si>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</si>
  <si>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</si>
  <si>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</si>
  <si>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</si>
  <si>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</si>
  <si>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</si>
  <si>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</si>
  <si>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</si>
  <si>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</si>
  <si>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</si>
  <si>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</si>
  <si>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</si>
  <si>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</si>
  <si>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</si>
  <si>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</si>
  <si>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</si>
  <si>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</si>
  <si>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</si>
  <si>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</si>
  <si>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</si>
  <si>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</si>
  <si>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</si>
  <si>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</si>
  <si>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</si>
  <si>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</si>
  <si>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</si>
  <si>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</si>
  <si>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</si>
  <si>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</si>
  <si>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</si>
  <si>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</si>
  <si>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</si>
  <si>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</si>
  <si>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</si>
  <si>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</si>
  <si>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</si>
  <si>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</si>
  <si>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</si>
  <si>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</si>
  <si>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</si>
  <si>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</si>
  <si>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</si>
  <si>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</si>
  <si>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</si>
  <si>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</si>
  <si>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</si>
  <si>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</si>
  <si>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</si>
  <si>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</si>
  <si>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</si>
  <si>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</si>
  <si>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</si>
  <si>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</si>
  <si>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</si>
  <si>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</si>
  <si>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</si>
  <si>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</si>
  <si>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</si>
  <si>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</si>
  <si>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</si>
  <si>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</si>
  <si>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</si>
  <si>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</si>
  <si>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</si>
  <si>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</si>
  <si>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</si>
  <si>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</si>
  <si>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</si>
  <si>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</si>
  <si>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</si>
  <si>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</si>
  <si>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</si>
  <si>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</si>
  <si>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</si>
  <si>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</si>
  <si>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</si>
  <si>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</si>
  <si>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</si>
  <si>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</si>
  <si>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</si>
  <si>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</si>
  <si>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</si>
  <si>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</si>
  <si>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</si>
  <si>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</si>
  <si>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</si>
  <si>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</si>
  <si>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</si>
  <si>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</si>
  <si>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</si>
  <si>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</si>
  <si>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</si>
  <si>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</si>
  <si>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</si>
  <si>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</si>
  <si>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</si>
  <si>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</si>
  <si>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</si>
  <si>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</si>
  <si>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</si>
  <si>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</si>
  <si>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</si>
  <si>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</si>
  <si>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</si>
  <si>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</si>
  <si>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</si>
  <si>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</si>
  <si>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</si>
  <si>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</si>
  <si>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</si>
  <si>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</si>
  <si>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</si>
  <si>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</si>
  <si>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</si>
  <si>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</si>
  <si>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</si>
  <si>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</si>
  <si>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</si>
  <si>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</si>
  <si>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</si>
  <si>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</si>
  <si>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</si>
  <si>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</si>
  <si>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</si>
  <si>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</si>
  <si>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</si>
  <si>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</si>
  <si>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</si>
  <si>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</si>
  <si>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</si>
  <si>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</si>
  <si>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</si>
  <si>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</si>
  <si>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</si>
  <si>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</si>
  <si>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</si>
  <si>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</si>
  <si>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</si>
  <si>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</si>
  <si>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</si>
  <si>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</si>
  <si>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</si>
  <si>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</si>
  <si>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</si>
  <si>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</si>
  <si>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</si>
  <si>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</si>
  <si>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</si>
  <si>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</si>
  <si>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</si>
  <si>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</si>
  <si>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</si>
  <si>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</si>
  <si>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</si>
  <si>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</si>
  <si>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</si>
  <si>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</si>
  <si>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</si>
  <si>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</si>
  <si>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</si>
  <si>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</si>
  <si>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</si>
  <si>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</si>
  <si>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</si>
  <si>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</si>
  <si>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</si>
  <si>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</si>
  <si>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</si>
  <si>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</si>
  <si>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</si>
  <si>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</si>
  <si>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</si>
  <si>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</si>
  <si>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</si>
  <si>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</si>
  <si>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</si>
  <si>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</si>
  <si>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</si>
  <si>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</si>
  <si>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</si>
  <si>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</si>
  <si>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</si>
  <si>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</si>
  <si>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</si>
  <si>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</si>
  <si>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</si>
  <si>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</si>
  <si>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</si>
  <si>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</si>
  <si>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</si>
  <si>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</si>
  <si>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</si>
  <si>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</si>
  <si>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</si>
  <si>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</si>
  <si>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</si>
  <si>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</si>
  <si>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</si>
  <si>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</si>
  <si>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</si>
  <si>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</si>
  <si>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</si>
  <si>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</si>
  <si>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</si>
  <si>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</si>
  <si>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</si>
  <si>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</si>
  <si>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</si>
  <si>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</si>
  <si>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</si>
  <si>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</si>
  <si>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</si>
  <si>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</si>
  <si>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</si>
  <si>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</si>
  <si>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</si>
  <si>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</si>
  <si>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</si>
  <si>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</si>
  <si>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</si>
  <si>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</si>
  <si>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</si>
  <si>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</si>
  <si>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</si>
  <si>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</si>
  <si>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</si>
  <si>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</si>
  <si>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</si>
  <si>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</si>
  <si>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</si>
  <si>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</si>
  <si>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</si>
  <si>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</si>
  <si>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</si>
  <si>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</si>
  <si>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</si>
  <si>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</si>
  <si>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</si>
  <si>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</si>
  <si>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</si>
  <si>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</si>
  <si>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</si>
  <si>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</si>
  <si>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</si>
  <si>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</si>
  <si>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</si>
  <si>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</si>
  <si>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</si>
  <si>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</si>
  <si>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</si>
  <si>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</si>
  <si>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</si>
  <si>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</si>
  <si>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</si>
  <si>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</si>
  <si>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</si>
  <si>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</si>
  <si>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</si>
  <si>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</si>
  <si>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</si>
  <si>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</si>
  <si>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</si>
  <si>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</si>
  <si>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</si>
  <si>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</si>
  <si>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</si>
  <si>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</si>
  <si>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</si>
  <si>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</si>
  <si>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</si>
  <si>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</si>
  <si>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</si>
  <si>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</si>
  <si>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</si>
  <si>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</si>
  <si>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</si>
  <si>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</si>
  <si>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</si>
  <si>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</si>
  <si>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</si>
  <si>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</si>
  <si>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</si>
  <si>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</si>
  <si>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</si>
  <si>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</si>
  <si>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</si>
  <si>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</si>
  <si>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</si>
  <si>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</si>
  <si>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</si>
  <si>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</si>
  <si>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</si>
  <si>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</si>
  <si>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</si>
  <si>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</si>
  <si>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</si>
  <si>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</si>
  <si>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</si>
  <si>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</si>
  <si>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</si>
  <si>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</si>
  <si>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</si>
  <si>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</si>
  <si>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</si>
  <si>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</si>
  <si>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</si>
  <si>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</si>
  <si>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</si>
  <si>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</si>
  <si>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</si>
  <si>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</si>
  <si>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</si>
  <si>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</si>
  <si>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</si>
  <si>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</si>
  <si>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</si>
  <si>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</si>
  <si>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</si>
  <si>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</si>
  <si>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</si>
  <si>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</si>
  <si>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</si>
  <si>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</si>
  <si>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</si>
  <si>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</si>
  <si>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</si>
  <si>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</si>
  <si>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</si>
  <si>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</si>
  <si>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</si>
  <si>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</si>
  <si>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</si>
  <si>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</si>
  <si>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</si>
  <si>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</si>
  <si>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</si>
  <si>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</si>
  <si>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</si>
  <si>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</si>
  <si>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</si>
  <si>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</si>
  <si>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</si>
  <si>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</si>
  <si>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</si>
  <si>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</si>
  <si>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</si>
  <si>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</si>
  <si>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</si>
  <si>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</si>
  <si>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</si>
  <si>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</si>
  <si>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</si>
  <si>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</si>
  <si>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</si>
  <si>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</si>
  <si>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</si>
  <si>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</si>
  <si>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</si>
  <si>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</si>
  <si>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</si>
  <si>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</si>
  <si>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</si>
  <si>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</si>
  <si>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</si>
  <si>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</si>
  <si>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</si>
  <si>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</si>
  <si>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</si>
  <si>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</si>
  <si>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</si>
  <si>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</si>
  <si>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</si>
  <si>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</si>
  <si>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</si>
  <si>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</si>
  <si>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</si>
  <si>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</si>
  <si>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</si>
  <si>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</si>
  <si>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</si>
  <si>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</si>
  <si>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</si>
  <si>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</si>
  <si>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</si>
  <si>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</si>
  <si>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</si>
  <si>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</si>
  <si>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</si>
  <si>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</si>
  <si>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</si>
  <si>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</si>
  <si>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</si>
  <si>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</si>
  <si>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</si>
  <si>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</si>
  <si>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</si>
  <si>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</si>
  <si>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</si>
  <si>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</si>
  <si>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</si>
  <si>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</si>
  <si>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</si>
  <si>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</si>
  <si>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</si>
  <si>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</si>
  <si>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</si>
  <si>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</si>
  <si>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</si>
  <si>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</si>
  <si>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</si>
  <si>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</si>
  <si>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</si>
  <si>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</si>
  <si>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</si>
  <si>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</si>
  <si>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</si>
  <si>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</si>
  <si>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</si>
  <si>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</si>
  <si>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</si>
  <si>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</si>
  <si>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</si>
  <si>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</si>
  <si>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</si>
  <si>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</si>
  <si>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</si>
  <si>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</si>
  <si>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</si>
  <si>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</si>
  <si>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</si>
  <si>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</si>
  <si>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</si>
  <si>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</si>
  <si>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</si>
  <si>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</si>
  <si>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</si>
  <si>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</si>
  <si>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</si>
  <si>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</si>
  <si>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</si>
  <si>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</si>
  <si>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</si>
  <si>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</si>
  <si>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</si>
  <si>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</si>
  <si>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</si>
  <si>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</si>
  <si>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</si>
  <si>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</si>
  <si>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</si>
  <si>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</si>
  <si>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</si>
  <si>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</si>
  <si>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</si>
  <si>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</si>
  <si>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</si>
  <si>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</si>
  <si>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</si>
  <si>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</si>
  <si>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</si>
  <si>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</si>
  <si>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</si>
  <si>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</si>
  <si>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</si>
  <si>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</si>
  <si>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</si>
  <si>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</si>
  <si>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</si>
  <si>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</si>
  <si>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</si>
  <si>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</si>
  <si>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</si>
  <si>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</si>
  <si>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</si>
  <si>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</si>
  <si>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</si>
  <si>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</si>
  <si>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</si>
  <si>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</si>
  <si>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</si>
  <si>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</si>
  <si>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</si>
  <si>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</si>
  <si>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</si>
  <si>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</si>
  <si>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</si>
  <si>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</si>
  <si>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</si>
  <si>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</si>
  <si>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</si>
  <si>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</si>
  <si>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</si>
  <si>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</si>
  <si>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</si>
  <si>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</si>
  <si>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</si>
  <si>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</si>
  <si>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</si>
  <si>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</si>
  <si>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</si>
  <si>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</si>
  <si>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</si>
  <si>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</si>
  <si>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</si>
  <si>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</si>
  <si>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</si>
  <si>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</si>
  <si>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</si>
  <si>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</si>
  <si>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</si>
  <si>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</si>
  <si>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</si>
  <si>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</si>
  <si>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</si>
  <si>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</si>
  <si>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</si>
  <si>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</si>
  <si>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</si>
  <si>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</si>
  <si>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</si>
  <si>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</si>
  <si>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</si>
  <si>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</si>
  <si>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</si>
  <si>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</si>
  <si>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</si>
  <si>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</si>
  <si>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</si>
  <si>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</si>
  <si>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</si>
  <si>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</si>
  <si>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</si>
  <si>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</si>
  <si>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</si>
  <si>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</si>
  <si>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</si>
  <si>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</si>
  <si>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</si>
  <si>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</si>
  <si>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</si>
  <si>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</si>
  <si>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</si>
  <si>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</si>
  <si>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</si>
  <si>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</si>
  <si>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</si>
  <si>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</si>
  <si>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</si>
  <si>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</si>
  <si>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</si>
  <si>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</si>
  <si>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</si>
  <si>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</si>
  <si>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</si>
  <si>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</si>
  <si>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</si>
  <si>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</si>
  <si>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</si>
  <si>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</si>
  <si>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</si>
  <si>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</si>
  <si>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</si>
  <si>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</si>
  <si>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</si>
  <si>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</si>
  <si>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</si>
  <si>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</si>
  <si>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</si>
  <si>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</si>
  <si>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</si>
  <si>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</si>
  <si>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</si>
  <si>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</si>
  <si>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</si>
  <si>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</si>
  <si>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</si>
  <si>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</si>
  <si>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</si>
  <si>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</si>
  <si>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</si>
  <si>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</si>
  <si>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</si>
  <si>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</si>
  <si>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</si>
  <si>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</si>
  <si>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</si>
  <si>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</si>
  <si>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</si>
  <si>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</si>
  <si>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</si>
  <si>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</si>
  <si>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</si>
  <si>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</si>
  <si>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</si>
  <si>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</si>
  <si>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</si>
  <si>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</si>
  <si>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</si>
  <si>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</si>
  <si>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</si>
  <si>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</si>
  <si>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</si>
  <si>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</si>
  <si>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</si>
  <si>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</si>
  <si>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</si>
  <si>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</si>
  <si>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</si>
  <si>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</si>
  <si>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</si>
  <si>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</si>
  <si>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</si>
  <si>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</si>
  <si>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</si>
  <si>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</si>
  <si>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</si>
  <si>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</si>
  <si>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</si>
  <si>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</si>
  <si>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</si>
  <si>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</si>
  <si>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</si>
  <si>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</si>
  <si>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</si>
  <si>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</si>
  <si>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</si>
  <si>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</si>
  <si>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</si>
  <si>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</si>
  <si>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</si>
  <si>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</si>
  <si>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</si>
  <si>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</si>
  <si>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</si>
  <si>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</si>
  <si>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</si>
  <si>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</si>
  <si>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</si>
  <si>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</si>
  <si>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</si>
  <si>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</si>
  <si>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</si>
  <si>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</si>
  <si>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</si>
  <si>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</si>
  <si>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</si>
  <si>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</si>
  <si>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</si>
  <si>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</si>
  <si>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</si>
  <si>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</si>
  <si>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</si>
  <si>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</si>
  <si>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</si>
  <si>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</si>
  <si>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</si>
  <si>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</si>
  <si>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</si>
  <si>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</si>
  <si>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</si>
  <si>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</si>
  <si>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</si>
  <si>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</si>
  <si>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</si>
  <si>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</si>
  <si>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</si>
  <si>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</si>
  <si>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</si>
  <si>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</si>
  <si>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</si>
  <si>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</si>
  <si>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</si>
  <si>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</si>
  <si>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</si>
  <si>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</si>
  <si>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</si>
  <si>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</si>
  <si>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</si>
  <si>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</si>
  <si>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</si>
  <si>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</si>
  <si>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</si>
  <si>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</si>
  <si>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</si>
  <si>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</si>
  <si>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</si>
  <si>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</si>
  <si>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</si>
  <si>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</si>
  <si>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</si>
  <si>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</si>
  <si>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</si>
  <si>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</si>
  <si>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</si>
  <si>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</si>
  <si>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</si>
  <si>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</si>
  <si>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</si>
  <si>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</si>
  <si>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</si>
  <si>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</si>
  <si>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</si>
  <si>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</si>
  <si>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</si>
  <si>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</si>
  <si>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</si>
  <si>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</si>
  <si>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</si>
  <si>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</si>
  <si>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</si>
  <si>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</si>
  <si>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</si>
  <si>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</si>
  <si>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</si>
  <si>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</si>
  <si>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</si>
  <si>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</si>
  <si>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</si>
  <si>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</si>
  <si>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</si>
  <si>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</si>
  <si>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</si>
  <si>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</si>
  <si>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</si>
  <si>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</si>
  <si>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</si>
  <si>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</si>
  <si>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</si>
  <si>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</si>
  <si>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</si>
  <si>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</si>
  <si>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</si>
  <si>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</si>
  <si>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</si>
  <si>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</si>
  <si>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</si>
  <si>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</si>
  <si>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</si>
  <si>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</si>
  <si>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</si>
  <si>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</si>
  <si>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</si>
  <si>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</si>
  <si>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</si>
  <si>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</si>
  <si>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</si>
  <si>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</si>
  <si>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</si>
  <si>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</si>
  <si>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</si>
  <si>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</si>
  <si>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</si>
  <si>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</si>
  <si>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</si>
  <si>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</si>
  <si>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</si>
  <si>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</si>
  <si>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</si>
  <si>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</si>
  <si>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</si>
  <si>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</si>
  <si>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</si>
  <si>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</si>
  <si>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</si>
  <si>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</si>
  <si>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</si>
  <si>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</si>
  <si>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</si>
  <si>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</si>
  <si>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</si>
  <si>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</si>
  <si>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</si>
  <si>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</si>
  <si>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</si>
  <si>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</si>
  <si>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</si>
  <si>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</si>
  <si>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</si>
  <si>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</si>
  <si>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</si>
  <si>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</si>
  <si>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</si>
  <si>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</si>
  <si>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</si>
  <si>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</si>
  <si>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</si>
  <si>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</si>
  <si>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</si>
  <si>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</si>
  <si>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</si>
  <si>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</si>
  <si>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</si>
  <si>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</si>
  <si>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</si>
  <si>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</si>
  <si>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</si>
  <si>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</si>
  <si>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</si>
  <si>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</si>
  <si>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</si>
  <si>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</si>
  <si>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</si>
  <si>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</si>
  <si>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</si>
  <si>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</si>
  <si>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</si>
  <si>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</si>
  <si>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</si>
  <si>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</si>
  <si>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</si>
  <si>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</si>
  <si>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</si>
  <si>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</si>
  <si>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</si>
  <si>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</si>
  <si>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</si>
  <si>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</si>
  <si>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</si>
  <si>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</si>
  <si>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</si>
  <si>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</si>
  <si>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</si>
  <si>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</si>
  <si>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</si>
  <si>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</si>
  <si>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</si>
  <si>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</si>
  <si>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</si>
  <si>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</si>
  <si>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</si>
  <si>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</si>
  <si>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</si>
  <si>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</si>
  <si>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</si>
  <si>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</si>
  <si>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</si>
  <si>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</si>
  <si>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</si>
  <si>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</si>
  <si>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</si>
  <si>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</si>
  <si>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</si>
  <si>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</si>
  <si>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</si>
  <si>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</si>
  <si>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</si>
  <si>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</si>
  <si>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</si>
  <si>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</si>
  <si>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</si>
  <si>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</si>
  <si>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</si>
  <si>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</si>
  <si>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</si>
  <si>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</si>
  <si>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</si>
  <si>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</si>
  <si>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</si>
  <si>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</si>
  <si>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</si>
  <si>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</si>
  <si>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</si>
  <si>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</si>
  <si>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</si>
  <si>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</si>
  <si>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</si>
  <si>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</si>
  <si>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</si>
  <si>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</si>
  <si>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</si>
  <si>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</si>
  <si>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</si>
  <si>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</si>
  <si>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</si>
  <si>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</si>
  <si>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</si>
  <si>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</si>
  <si>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</si>
  <si>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</si>
  <si>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</si>
  <si>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</si>
  <si>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</si>
  <si>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</si>
  <si>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</si>
  <si>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</si>
  <si>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</si>
  <si>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</si>
  <si>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</si>
  <si>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</si>
  <si>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</si>
  <si>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</si>
  <si>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</si>
  <si>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</si>
  <si>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</si>
  <si>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</si>
  <si>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</si>
  <si>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</si>
  <si>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</si>
  <si>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</si>
  <si>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</si>
  <si>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</si>
  <si>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</si>
  <si>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</si>
  <si>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</si>
  <si>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</si>
  <si>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</si>
  <si>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</si>
  <si>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</si>
  <si>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</si>
  <si>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</si>
  <si>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</si>
  <si>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</si>
  <si>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</si>
  <si>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</si>
  <si>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</si>
  <si>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</si>
  <si>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</si>
  <si>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</si>
  <si>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</si>
  <si>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</si>
  <si>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</si>
  <si>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</si>
  <si>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</si>
  <si>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</si>
  <si>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</si>
  <si>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</si>
  <si>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</si>
  <si>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</si>
  <si>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</si>
  <si>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</si>
  <si>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</si>
  <si>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</si>
  <si>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</si>
  <si>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</si>
  <si>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</si>
  <si>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</si>
  <si>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</si>
  <si>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</si>
  <si>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</si>
  <si>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</si>
  <si>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</si>
  <si>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</si>
  <si>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</si>
  <si>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</si>
  <si>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</si>
  <si>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</si>
  <si>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</si>
  <si>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</si>
  <si>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</si>
  <si>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</si>
  <si>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</si>
  <si>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</si>
  <si>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</si>
  <si>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</si>
  <si>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</si>
  <si>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</si>
  <si>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</si>
  <si>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</si>
  <si>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</si>
  <si>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</si>
  <si>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</si>
  <si>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</si>
  <si>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</si>
  <si>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</si>
  <si>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</si>
  <si>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</si>
  <si>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</si>
  <si>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</si>
  <si>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</si>
  <si>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</si>
  <si>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</si>
  <si>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</si>
  <si>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</si>
  <si>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</si>
  <si>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</si>
  <si>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</si>
  <si>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</si>
  <si>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</si>
  <si>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</si>
  <si>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</si>
  <si>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</si>
  <si>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</si>
  <si>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</si>
  <si>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</si>
  <si>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</si>
  <si>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</si>
  <si>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</si>
  <si>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</si>
  <si>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</si>
  <si>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</si>
  <si>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</si>
  <si>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</si>
  <si>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</si>
  <si>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</si>
  <si>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</si>
  <si>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</si>
  <si>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</si>
  <si>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</si>
  <si>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</si>
  <si>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</si>
  <si>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</si>
  <si>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</si>
  <si>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</si>
  <si>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</si>
  <si>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</si>
  <si>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</si>
  <si>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</si>
  <si>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</si>
  <si>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</si>
  <si>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</si>
  <si>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</si>
  <si>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</si>
  <si>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</si>
  <si>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</si>
  <si>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</si>
  <si>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</si>
  <si>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</si>
  <si>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</si>
  <si>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</si>
  <si>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</si>
  <si>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</si>
  <si>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</si>
  <si>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</si>
  <si>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</si>
  <si>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</si>
  <si>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</si>
  <si>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</si>
  <si>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</si>
  <si>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</si>
  <si>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</si>
  <si>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</si>
  <si>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</si>
  <si>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</si>
  <si>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</si>
  <si>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</si>
  <si>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</si>
  <si>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</si>
  <si>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</si>
  <si>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</si>
  <si>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</si>
  <si>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</si>
  <si>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</si>
  <si>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</si>
  <si>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</si>
  <si>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</si>
  <si>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</si>
  <si>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</si>
  <si>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</si>
  <si>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</si>
  <si>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</si>
  <si>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</si>
  <si>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</si>
  <si>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</si>
  <si>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</si>
  <si>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</si>
  <si>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</si>
  <si>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</si>
  <si>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</si>
  <si>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</si>
  <si>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</si>
  <si>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</si>
  <si>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</si>
  <si>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</si>
  <si>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</si>
  <si>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</si>
  <si>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</si>
  <si>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</si>
  <si>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</si>
  <si>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</si>
  <si>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</si>
  <si>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</si>
  <si>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</si>
  <si>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</si>
  <si>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</si>
  <si>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</si>
  <si>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</si>
  <si>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</si>
  <si>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</si>
  <si>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</si>
  <si>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</si>
  <si>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</si>
  <si>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</si>
  <si>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</si>
  <si>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</si>
  <si>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</si>
  <si>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</si>
  <si>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</si>
  <si>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</si>
  <si>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</si>
  <si>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</si>
  <si>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</si>
  <si>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</si>
  <si>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</si>
  <si>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</si>
  <si>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</si>
  <si>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</si>
  <si>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</si>
  <si>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</si>
  <si>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</si>
  <si>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</si>
  <si>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</si>
  <si>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</si>
  <si>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</si>
  <si>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</si>
  <si>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</si>
  <si>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</si>
  <si>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</si>
  <si>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</si>
  <si>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</si>
  <si>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</si>
  <si>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</si>
  <si>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</si>
  <si>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</si>
  <si>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</si>
  <si>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</si>
  <si>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</si>
  <si>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</si>
  <si>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</si>
  <si>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</si>
  <si>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</si>
  <si>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</si>
  <si>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</si>
  <si>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</si>
  <si>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</si>
  <si>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</si>
  <si>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</si>
  <si>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</si>
  <si>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</si>
  <si>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</si>
  <si>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</si>
  <si>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</si>
  <si>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</si>
  <si>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</si>
  <si>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</si>
  <si>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</si>
  <si>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</si>
  <si>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</si>
  <si>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</si>
  <si>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</si>
  <si>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</si>
  <si>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</si>
  <si>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</si>
  <si>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</si>
  <si>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</si>
  <si>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</si>
  <si>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</si>
  <si>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</si>
  <si>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</si>
  <si>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</si>
  <si>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</si>
  <si>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</si>
  <si>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</si>
  <si>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</si>
  <si>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</si>
  <si>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</si>
  <si>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</si>
  <si>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</si>
  <si>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</si>
  <si>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</si>
  <si>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</si>
  <si>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</si>
  <si>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</si>
  <si>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</si>
  <si>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</si>
  <si>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</si>
  <si>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</si>
  <si>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</si>
  <si>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</si>
  <si>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</si>
  <si>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</si>
  <si>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</si>
  <si>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</si>
  <si>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</si>
  <si>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</si>
  <si>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</si>
  <si>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</si>
  <si>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</si>
  <si>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</si>
  <si>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</si>
  <si>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</si>
  <si>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</si>
  <si>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</si>
  <si>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</si>
  <si>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</si>
  <si>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</si>
  <si>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</si>
  <si>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</si>
  <si>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</si>
  <si>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</si>
  <si>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</si>
  <si>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</si>
  <si>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</si>
  <si>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</si>
  <si>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</si>
  <si>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</si>
  <si>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</si>
  <si>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</si>
  <si>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</si>
  <si>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</si>
  <si>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</si>
  <si>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</si>
  <si>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</si>
  <si>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</si>
  <si>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</si>
  <si>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</si>
  <si>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</si>
  <si>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</si>
  <si>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</si>
  <si>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</si>
  <si>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</si>
  <si>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</si>
  <si>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</si>
  <si>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</si>
  <si>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</si>
  <si>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</si>
  <si>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</si>
  <si>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</si>
  <si>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</si>
  <si>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</si>
  <si>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</si>
  <si>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</si>
  <si>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</si>
  <si>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</si>
  <si>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</si>
  <si>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</si>
  <si>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</si>
  <si>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</si>
  <si>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</si>
  <si>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</si>
  <si>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</si>
  <si>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</si>
  <si>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</si>
  <si>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</si>
  <si>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</si>
  <si>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</si>
  <si>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</si>
  <si>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</si>
  <si>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</si>
  <si>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</si>
  <si>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</si>
  <si>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</si>
  <si>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</si>
  <si>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</si>
  <si>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</si>
  <si>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</si>
  <si>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</si>
  <si>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</si>
  <si>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</si>
  <si>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</si>
  <si>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</si>
  <si>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</si>
  <si>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</si>
  <si>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</si>
  <si>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</si>
  <si>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</si>
  <si>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</si>
  <si>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</si>
  <si>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</si>
  <si>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</si>
  <si>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</si>
  <si>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</si>
  <si>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</si>
  <si>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</si>
  <si>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</si>
  <si>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</si>
  <si>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</si>
  <si>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</si>
  <si>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</si>
  <si>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</si>
  <si>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</si>
  <si>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</si>
  <si>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</si>
  <si>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</si>
  <si>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</si>
  <si>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</si>
  <si>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</si>
  <si>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</si>
  <si>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</si>
  <si>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</si>
  <si>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</si>
  <si>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</si>
  <si>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</si>
  <si>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</si>
  <si>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</si>
  <si>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</si>
  <si>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</si>
  <si>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</si>
  <si>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</si>
  <si>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</si>
  <si>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</si>
  <si>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</si>
  <si>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</si>
  <si>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</si>
  <si>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</si>
  <si>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</si>
  <si>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</si>
  <si>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</si>
  <si>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</si>
  <si>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</si>
  <si>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</si>
  <si>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</si>
  <si>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</si>
  <si>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</si>
  <si>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</si>
  <si>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</si>
  <si>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</si>
  <si>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</si>
  <si>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</si>
  <si>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</si>
  <si>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</si>
  <si>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</si>
  <si>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</si>
  <si>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</si>
  <si>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</si>
  <si>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</si>
  <si>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</si>
  <si>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</si>
  <si>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</si>
  <si>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</si>
  <si>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</si>
  <si>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</si>
  <si>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</si>
  <si>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</si>
  <si>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</si>
  <si>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</si>
  <si>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</si>
  <si>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</si>
  <si>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</si>
  <si>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</si>
  <si>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</si>
  <si>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</si>
  <si>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</si>
  <si>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</si>
  <si>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</si>
  <si>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</si>
  <si>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</si>
  <si>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</si>
  <si>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</si>
  <si>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</si>
  <si>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</si>
  <si>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</si>
  <si>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</si>
  <si>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</si>
  <si>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</si>
  <si>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</si>
  <si>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</si>
  <si>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</si>
  <si>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</si>
  <si>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</si>
  <si>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</si>
  <si>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</si>
  <si>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</si>
  <si>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</si>
  <si>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</si>
  <si>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</si>
  <si>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</si>
  <si>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</si>
  <si>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</si>
  <si>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</si>
  <si>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</si>
  <si>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</si>
  <si>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</si>
  <si>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</si>
  <si>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</si>
  <si>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</si>
  <si>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</si>
  <si>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</si>
  <si>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</si>
  <si>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</si>
  <si>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</si>
  <si>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</si>
  <si>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</si>
  <si>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</si>
  <si>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</si>
  <si>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</si>
  <si>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</si>
  <si>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</si>
  <si>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</si>
  <si>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</si>
  <si>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</si>
  <si>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</si>
  <si>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</si>
  <si>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</si>
  <si>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</si>
  <si>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</si>
  <si>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</si>
  <si>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</si>
  <si>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</si>
  <si>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</si>
  <si>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</si>
  <si>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</si>
  <si>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</si>
  <si>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</si>
  <si>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</si>
  <si>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</si>
  <si>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</si>
  <si>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</si>
  <si>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</si>
  <si>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</si>
  <si>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</si>
  <si>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</si>
  <si>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</si>
  <si>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</si>
  <si>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</si>
  <si>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</si>
  <si>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</si>
  <si>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</si>
  <si>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</si>
  <si>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</si>
  <si>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</si>
  <si>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</si>
  <si>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</si>
  <si>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</si>
  <si>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</si>
  <si>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</si>
  <si>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</si>
  <si>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</si>
  <si>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</si>
  <si>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</si>
  <si>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</si>
  <si>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</si>
  <si>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</si>
  <si>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</si>
  <si>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</si>
  <si>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</si>
  <si>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</si>
  <si>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</si>
  <si>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</si>
  <si>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</si>
  <si>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</si>
  <si>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</si>
  <si>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</si>
  <si>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</si>
  <si>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</si>
  <si>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</si>
  <si>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</si>
  <si>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</si>
  <si>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</si>
  <si>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</si>
  <si>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</si>
  <si>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</si>
  <si>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</si>
  <si>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</si>
  <si>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</si>
  <si>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</si>
  <si>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</si>
  <si>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</si>
  <si>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</si>
  <si>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</si>
  <si>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</si>
  <si>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</si>
  <si>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</si>
  <si>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</si>
  <si>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</si>
  <si>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</si>
  <si>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</si>
  <si>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</si>
  <si>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</si>
  <si>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</si>
  <si>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</si>
  <si>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</si>
  <si>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</si>
  <si>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</si>
  <si>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</si>
  <si>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</si>
  <si>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</si>
  <si>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</si>
  <si>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</si>
  <si>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</si>
  <si>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</si>
  <si>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</si>
  <si>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</si>
  <si>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</si>
  <si>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</si>
  <si>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</si>
  <si>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</si>
  <si>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</si>
  <si>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</si>
  <si>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</si>
  <si>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</si>
  <si>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</si>
  <si>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</si>
  <si>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</si>
  <si>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</si>
  <si>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</si>
  <si>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</si>
  <si>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</si>
  <si>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</si>
  <si>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</si>
  <si>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</si>
  <si>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</si>
  <si>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</si>
  <si>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</si>
  <si>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</si>
  <si>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</si>
  <si>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</si>
  <si>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</si>
  <si>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</si>
  <si>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</si>
  <si>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</si>
  <si>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</si>
  <si>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</si>
  <si>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</si>
  <si>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</si>
  <si>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</si>
  <si>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</si>
  <si>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</si>
  <si>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</si>
  <si>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</si>
  <si>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</si>
  <si>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</si>
  <si>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</si>
  <si>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</si>
  <si>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</si>
  <si>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</si>
  <si>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</si>
  <si>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</si>
  <si>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</si>
  <si>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</si>
  <si>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</si>
  <si>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</si>
  <si>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</si>
  <si>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</si>
  <si>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</si>
  <si>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</si>
  <si>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</si>
  <si>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</si>
  <si>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</si>
  <si>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</si>
  <si>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</si>
  <si>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</si>
  <si>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</si>
  <si>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</si>
  <si>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</si>
  <si>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</si>
  <si>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</si>
  <si>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</si>
  <si>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</si>
  <si>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</si>
  <si>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</si>
  <si>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</si>
  <si>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</si>
  <si>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</si>
  <si>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</si>
  <si>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</si>
  <si>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</si>
  <si>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</si>
  <si>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</si>
  <si>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</si>
  <si>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</si>
  <si>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</si>
  <si>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</si>
  <si>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</si>
  <si>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</si>
  <si>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</si>
  <si>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</si>
  <si>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</si>
  <si>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</si>
  <si>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</si>
  <si>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</si>
  <si>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</si>
  <si>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</si>
  <si>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</si>
  <si>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</si>
  <si>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</si>
  <si>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</si>
  <si>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</si>
  <si>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</si>
  <si>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</si>
  <si>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</si>
  <si>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</si>
  <si>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</si>
  <si>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</si>
  <si>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</si>
  <si>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</si>
  <si>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</si>
  <si>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</si>
  <si>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</si>
  <si>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</si>
  <si>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</si>
  <si>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</si>
  <si>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</si>
  <si>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</si>
  <si>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</si>
  <si>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</si>
  <si>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</si>
  <si>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</si>
  <si>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</si>
  <si>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</si>
  <si>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</si>
  <si>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</si>
  <si>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</si>
  <si>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</si>
  <si>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</si>
  <si>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</si>
  <si>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</si>
  <si>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</si>
  <si>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</si>
  <si>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</si>
  <si>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</si>
  <si>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</si>
  <si>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</si>
  <si>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</si>
  <si>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</si>
  <si>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</si>
  <si>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</si>
  <si>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</si>
  <si>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</si>
  <si>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</si>
  <si>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</si>
  <si>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</si>
  <si>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</si>
  <si>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</si>
  <si>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</si>
  <si>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</si>
  <si>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</si>
  <si>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</si>
  <si>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</si>
  <si>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</si>
  <si>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</si>
  <si>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</si>
  <si>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</si>
  <si>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</si>
  <si>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</si>
  <si>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</si>
  <si>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</si>
  <si>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</si>
  <si>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</si>
  <si>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</si>
  <si>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</si>
  <si>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</si>
  <si>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</si>
  <si>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</si>
  <si>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</si>
  <si>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</si>
  <si>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</si>
  <si>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</si>
  <si>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</si>
  <si>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</si>
  <si>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</si>
  <si>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</si>
  <si>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</si>
  <si>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</si>
  <si>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</si>
  <si>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</si>
  <si>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</si>
  <si>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</si>
  <si>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</si>
  <si>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</si>
  <si>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</si>
  <si>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</si>
  <si>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</si>
  <si>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</si>
  <si>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</si>
  <si>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</si>
  <si>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</si>
  <si>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</si>
  <si>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</si>
  <si>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</si>
  <si>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</si>
  <si>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</si>
  <si>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</si>
  <si>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</si>
  <si>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</si>
  <si>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</si>
  <si>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</si>
  <si>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</si>
  <si>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</si>
  <si>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</si>
  <si>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</si>
  <si>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</si>
  <si>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</si>
  <si>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</si>
  <si>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</si>
  <si>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</si>
  <si>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</si>
  <si>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</si>
  <si>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</si>
  <si>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</si>
  <si>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</si>
  <si>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</si>
  <si>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</si>
  <si>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</si>
  <si>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</si>
  <si>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</si>
  <si>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</si>
  <si>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</si>
  <si>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</si>
  <si>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</si>
  <si>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</si>
  <si>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</si>
  <si>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</si>
  <si>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</si>
  <si>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</si>
  <si>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</si>
  <si>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</si>
  <si>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</si>
  <si>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</si>
  <si>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</si>
  <si>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</si>
  <si>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</si>
  <si>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</si>
  <si>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</si>
  <si>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</si>
  <si>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</si>
  <si>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</si>
  <si>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</si>
  <si>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</si>
  <si>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</si>
  <si>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</si>
  <si>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</si>
  <si>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</si>
  <si>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</si>
  <si>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</si>
  <si>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</si>
  <si>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</si>
  <si>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</si>
  <si>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</si>
  <si>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</si>
  <si>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</si>
  <si>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</si>
  <si>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</si>
  <si>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</si>
  <si>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</si>
  <si>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</si>
  <si>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</si>
  <si>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</si>
  <si>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</si>
  <si>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</si>
  <si>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</si>
  <si>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</si>
  <si>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</si>
  <si>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</si>
  <si>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</si>
  <si>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</si>
  <si>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</si>
  <si>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</si>
  <si>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</si>
  <si>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</si>
  <si>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</si>
  <si>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</si>
  <si>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</si>
  <si>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</si>
  <si>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</si>
  <si>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</si>
  <si>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</si>
  <si>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</si>
  <si>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</si>
  <si>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</si>
  <si>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</si>
  <si>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</si>
  <si>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</si>
  <si>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</si>
  <si>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</si>
  <si>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</si>
  <si>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</si>
  <si>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</si>
  <si>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</si>
  <si>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</si>
  <si>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</si>
  <si>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</si>
  <si>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</si>
  <si>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</si>
  <si>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</si>
  <si>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</si>
  <si>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</si>
  <si>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</si>
  <si>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</si>
  <si>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</si>
  <si>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</si>
  <si>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</si>
  <si>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</si>
  <si>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</si>
  <si>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</si>
  <si>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</si>
  <si>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</si>
  <si>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</si>
  <si>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</si>
  <si>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</si>
  <si>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</si>
  <si>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</si>
  <si>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</si>
  <si>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</si>
  <si>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</si>
  <si>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</si>
  <si>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</si>
  <si>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</si>
  <si>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</si>
  <si>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</si>
  <si>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</si>
  <si>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</si>
  <si>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</si>
  <si>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</si>
  <si>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</si>
  <si>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</si>
  <si>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</si>
  <si>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</si>
  <si>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</si>
  <si>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</si>
  <si>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</si>
  <si>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</si>
  <si>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</si>
  <si>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</si>
  <si>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</si>
  <si>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</si>
  <si>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</si>
  <si>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</si>
  <si>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</si>
  <si>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</si>
  <si>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</si>
  <si>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</si>
  <si>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</si>
  <si>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</si>
  <si>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</si>
  <si>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</si>
  <si>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</si>
  <si>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</si>
  <si>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</si>
  <si>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</si>
  <si>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</si>
  <si>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</si>
  <si>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</si>
  <si>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</si>
  <si>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</si>
  <si>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</si>
  <si>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</si>
  <si>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</si>
  <si>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</si>
  <si>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</si>
  <si>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</si>
  <si>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</si>
  <si>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</si>
  <si>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</si>
  <si>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</si>
  <si>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</si>
  <si>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</si>
  <si>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</si>
  <si>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</si>
  <si>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</si>
  <si>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</si>
  <si>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</si>
  <si>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</si>
  <si>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</si>
  <si>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</si>
  <si>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</si>
  <si>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</si>
  <si>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</si>
  <si>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</si>
  <si>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</si>
  <si>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</si>
  <si>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</si>
  <si>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</si>
  <si>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</si>
  <si>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</si>
  <si>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</si>
  <si>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</si>
  <si>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</si>
  <si>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</si>
  <si>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</si>
  <si>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</si>
  <si>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</si>
  <si>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</si>
  <si>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</si>
  <si>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</si>
  <si>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</si>
  <si>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</si>
  <si>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</si>
  <si>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</si>
  <si>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</si>
  <si>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</si>
  <si>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</si>
  <si>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</si>
  <si>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</si>
  <si>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</si>
  <si>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</si>
  <si>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</si>
  <si>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</si>
  <si>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</si>
  <si>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</si>
  <si>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</si>
  <si>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</si>
  <si>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</si>
  <si>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</si>
  <si>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</si>
  <si>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</si>
  <si>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</si>
  <si>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</si>
  <si>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</si>
  <si>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</si>
  <si>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</si>
  <si>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</si>
  <si>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</si>
  <si>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</si>
  <si>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</si>
  <si>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</si>
  <si>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</si>
  <si>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</si>
  <si>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</si>
  <si>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</si>
  <si>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</si>
  <si>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</si>
  <si>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</si>
  <si>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</si>
  <si>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</si>
  <si>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</si>
  <si>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</si>
  <si>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</si>
  <si>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</si>
  <si>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</si>
  <si>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</si>
  <si>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</si>
  <si>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</si>
  <si>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</si>
  <si>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</si>
  <si>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</si>
  <si>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</si>
  <si>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</si>
  <si>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</si>
  <si>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</si>
  <si>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</si>
  <si>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</si>
  <si>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</si>
  <si>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</si>
  <si>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</si>
  <si>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</si>
  <si>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</si>
  <si>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</si>
  <si>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</si>
  <si>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</si>
  <si>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</si>
  <si>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</si>
  <si>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</si>
  <si>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</si>
  <si>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</si>
  <si>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</si>
  <si>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</si>
  <si>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</si>
  <si>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</si>
  <si>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</si>
  <si>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</si>
  <si>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</si>
  <si>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</si>
  <si>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</si>
  <si>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</si>
  <si>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</si>
  <si>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</si>
  <si>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</si>
  <si>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</si>
  <si>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</si>
  <si>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</si>
  <si>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</si>
  <si>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</si>
  <si>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</si>
  <si>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</si>
  <si>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</si>
  <si>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</si>
  <si>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</si>
  <si>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</si>
  <si>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</si>
  <si>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</si>
  <si>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</si>
  <si>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</si>
  <si>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</si>
  <si>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</si>
  <si>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</si>
  <si>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</si>
  <si>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</si>
  <si>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</si>
  <si>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</si>
  <si>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</si>
  <si>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</si>
  <si>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</si>
  <si>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</si>
  <si>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</si>
  <si>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</si>
  <si>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</si>
  <si>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</si>
  <si>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</si>
  <si>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</si>
  <si>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</si>
  <si>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</si>
  <si>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</si>
  <si>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</si>
  <si>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</si>
  <si>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</si>
  <si>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</si>
  <si>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</si>
  <si>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</si>
  <si>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</si>
  <si>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</si>
  <si>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</si>
  <si>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</si>
  <si>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</si>
  <si>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</si>
  <si>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</si>
  <si>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</si>
  <si>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</si>
  <si>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</si>
  <si>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</si>
  <si>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</si>
  <si>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</si>
  <si>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</si>
  <si>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</si>
  <si>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</si>
  <si>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</si>
  <si>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</si>
  <si>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</si>
  <si>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</si>
  <si>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</si>
  <si>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</si>
  <si>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</si>
  <si>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</si>
  <si>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</si>
  <si>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</si>
  <si>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</si>
  <si>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</si>
  <si>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</si>
  <si>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</si>
  <si>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</si>
  <si>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</si>
  <si>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</si>
  <si>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</si>
  <si>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</si>
  <si>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</si>
  <si>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</si>
  <si>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</si>
  <si>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</si>
  <si>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</si>
  <si>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</si>
  <si>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</si>
  <si>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</si>
  <si>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</si>
  <si>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</si>
  <si>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</si>
  <si>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</si>
  <si>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</si>
  <si>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</si>
  <si>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</si>
  <si>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</si>
  <si>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</si>
  <si>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</si>
  <si>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</si>
  <si>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</si>
  <si>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</si>
  <si>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</si>
  <si>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</si>
  <si>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</si>
  <si>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</si>
  <si>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</si>
  <si>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</si>
  <si>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</si>
  <si>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</si>
  <si>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</si>
  <si>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</si>
  <si>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</si>
  <si>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</si>
  <si>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</si>
  <si>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</si>
  <si>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</si>
  <si>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</si>
  <si>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</si>
  <si>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</si>
  <si>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</si>
  <si>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</si>
  <si>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</si>
  <si>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</si>
  <si>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</si>
  <si>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</si>
  <si>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</si>
  <si>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</si>
  <si>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</si>
  <si>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</si>
  <si>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</si>
  <si>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</si>
  <si>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</si>
  <si>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</si>
  <si>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</si>
  <si>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</si>
  <si>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</si>
  <si>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</si>
  <si>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</si>
  <si>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</si>
  <si>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</si>
  <si>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</si>
  <si>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</si>
  <si>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</si>
  <si>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</si>
  <si>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</si>
  <si>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</si>
  <si>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</si>
  <si>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</si>
  <si>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</si>
  <si>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</si>
  <si>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</si>
  <si>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</si>
  <si>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</si>
  <si>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</si>
  <si>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</si>
  <si>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</si>
  <si>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</si>
  <si>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</si>
  <si>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</si>
  <si>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</si>
  <si>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</si>
  <si>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</si>
  <si>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</si>
  <si>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</si>
  <si>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</si>
  <si>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</si>
  <si>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</si>
  <si>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</si>
  <si>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</si>
  <si>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</si>
  <si>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</si>
  <si>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</si>
  <si>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</si>
  <si>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</si>
  <si>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</si>
  <si>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</si>
  <si>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</si>
  <si>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</si>
  <si>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</si>
  <si>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</si>
  <si>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</si>
  <si>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</si>
  <si>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</si>
  <si>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</si>
  <si>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</si>
  <si>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</si>
  <si>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</si>
  <si>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</si>
  <si>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</si>
  <si>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</si>
  <si>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</si>
  <si>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</si>
  <si>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</si>
  <si>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</si>
  <si>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</si>
  <si>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</si>
  <si>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</si>
  <si>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</si>
  <si>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</si>
  <si>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</si>
  <si>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</si>
  <si>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</si>
  <si>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</si>
  <si>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</si>
  <si>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</si>
  <si>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</si>
  <si>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</si>
  <si>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</si>
  <si>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</si>
  <si>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</si>
  <si>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</si>
  <si>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</si>
  <si>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</si>
  <si>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</si>
  <si>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</si>
  <si>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</si>
  <si>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</si>
  <si>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</si>
  <si>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</si>
  <si>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</si>
  <si>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</si>
  <si>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</si>
  <si>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</si>
  <si>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</si>
  <si>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</si>
  <si>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</si>
  <si>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</si>
  <si>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</si>
  <si>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</si>
  <si>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</si>
  <si>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</si>
  <si>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</si>
  <si>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</si>
  <si>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</si>
  <si>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</si>
  <si>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</si>
  <si>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</si>
  <si>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</si>
  <si>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</si>
  <si>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</si>
  <si>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</si>
  <si>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</si>
  <si>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</si>
  <si>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</si>
  <si>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</si>
  <si>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</si>
  <si>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</si>
  <si>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</si>
  <si>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</si>
  <si>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</si>
  <si>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</si>
  <si>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</si>
  <si>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</si>
  <si>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</si>
  <si>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</si>
  <si>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</si>
  <si>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</si>
  <si>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</si>
  <si>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</si>
  <si>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</si>
  <si>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</si>
  <si>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</si>
  <si>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</si>
  <si>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</si>
  <si>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</si>
  <si>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</si>
  <si>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</si>
  <si>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</si>
  <si>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</si>
  <si>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</si>
  <si>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</si>
  <si>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</si>
  <si>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</si>
  <si>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</si>
  <si>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</si>
  <si>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</si>
  <si>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</si>
  <si>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</si>
  <si>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</si>
  <si>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</si>
  <si>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</si>
  <si>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</si>
  <si>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</si>
  <si>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</si>
  <si>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</si>
  <si>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</si>
  <si>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</si>
  <si>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</si>
  <si>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</si>
  <si>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</si>
  <si>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</si>
  <si>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</si>
  <si>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</si>
  <si>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</si>
  <si>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</si>
  <si>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</si>
  <si>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</si>
  <si>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</si>
  <si>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</si>
  <si>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</si>
  <si>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</si>
  <si>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</si>
  <si>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</si>
  <si>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</si>
  <si>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</si>
  <si>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</si>
  <si>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</si>
  <si>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</si>
  <si>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</si>
  <si>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</si>
  <si>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</si>
  <si>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</si>
  <si>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</si>
  <si>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</si>
  <si>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</si>
  <si>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</si>
  <si>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</si>
  <si>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</si>
  <si>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</si>
  <si>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</si>
  <si>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</si>
  <si>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</si>
  <si>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</si>
  <si>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</si>
  <si>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</si>
  <si>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</si>
  <si>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</si>
  <si>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</si>
  <si>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</si>
  <si>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</si>
  <si>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</si>
  <si>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</si>
  <si>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</si>
  <si>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</si>
  <si>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</si>
  <si>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</si>
  <si>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</si>
  <si>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</si>
  <si>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</si>
  <si>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</si>
  <si>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</si>
  <si>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</si>
  <si>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</si>
  <si>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</si>
  <si>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</si>
  <si>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</si>
  <si>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</si>
  <si>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</si>
  <si>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</si>
  <si>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</si>
  <si>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</si>
  <si>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</si>
  <si>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</si>
  <si>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</si>
  <si>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</si>
  <si>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</si>
  <si>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</si>
  <si>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</si>
  <si>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</si>
  <si>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</si>
  <si>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</si>
  <si>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</si>
  <si>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</si>
  <si>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</si>
  <si>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</si>
  <si>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</si>
  <si>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</si>
  <si>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</si>
  <si>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</si>
  <si>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</si>
  <si>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</si>
  <si>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</si>
  <si>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</si>
  <si>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</si>
  <si>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</si>
  <si>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</si>
  <si>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</si>
  <si>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</si>
  <si>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</si>
  <si>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</si>
  <si>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</si>
  <si>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</si>
  <si>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</si>
  <si>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</si>
  <si>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</si>
  <si>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</si>
  <si>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</si>
  <si>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</si>
  <si>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</si>
  <si>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</si>
  <si>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</si>
  <si>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</si>
  <si>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</si>
  <si>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</si>
  <si>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</si>
  <si>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</si>
  <si>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</si>
  <si>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</si>
  <si>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</si>
  <si>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</si>
  <si>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</si>
  <si>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</si>
  <si>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</si>
  <si>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</si>
  <si>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</si>
  <si>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</si>
  <si>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</si>
  <si>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</si>
  <si>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</si>
  <si>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</si>
  <si>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</si>
  <si>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</si>
  <si>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</si>
  <si>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</si>
  <si>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</si>
  <si>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</si>
  <si>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</si>
  <si>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</si>
  <si>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</si>
  <si>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</si>
  <si>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</si>
  <si>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</si>
  <si>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</si>
  <si>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</si>
  <si>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</si>
  <si>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</si>
  <si>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</si>
  <si>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</si>
  <si>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</si>
  <si>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</si>
  <si>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</si>
  <si>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</si>
  <si>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</si>
  <si>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</si>
  <si>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</si>
  <si>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</si>
  <si>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</si>
  <si>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</si>
  <si>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</si>
  <si>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</si>
  <si>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</si>
  <si>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</si>
  <si>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</si>
  <si>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</si>
  <si>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</si>
  <si>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</si>
  <si>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</si>
  <si>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</si>
  <si>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</si>
  <si>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</si>
  <si>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</si>
  <si>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</si>
  <si>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</si>
  <si>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</si>
  <si>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</si>
  <si>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</si>
  <si>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</si>
  <si>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</si>
  <si>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</si>
  <si>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</si>
  <si>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</si>
  <si>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</si>
  <si>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</si>
  <si>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</si>
  <si>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</si>
  <si>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</si>
  <si>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</si>
  <si>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</si>
  <si>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</si>
  <si>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</si>
  <si>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</si>
  <si>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</si>
  <si>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</si>
  <si>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</si>
  <si>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</si>
  <si>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</si>
  <si>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</si>
  <si>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</si>
  <si>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</si>
  <si>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</si>
  <si>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</si>
  <si>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</si>
  <si>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</si>
  <si>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</si>
  <si>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</si>
  <si>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</si>
  <si>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</si>
  <si>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</si>
  <si>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</si>
  <si>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</si>
  <si>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</si>
  <si>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</si>
  <si>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</si>
  <si>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</si>
  <si>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</si>
  <si>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</si>
  <si>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</si>
  <si>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</si>
  <si>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</si>
  <si>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</si>
  <si>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</si>
  <si>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</si>
  <si>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</si>
  <si>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</si>
  <si>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</si>
  <si>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</si>
  <si>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</si>
  <si>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</si>
  <si>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</si>
  <si>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</si>
  <si>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</si>
  <si>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</si>
  <si>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</si>
  <si>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</si>
  <si>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</si>
  <si>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</si>
  <si>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</si>
  <si>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</si>
  <si>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</si>
  <si>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</si>
  <si>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</si>
  <si>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</si>
  <si>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</si>
  <si>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</si>
  <si>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</si>
  <si>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</si>
  <si>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</si>
  <si>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</si>
  <si>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</si>
  <si>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</si>
  <si>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</si>
  <si>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</si>
  <si>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</si>
  <si>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</si>
  <si>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</si>
  <si>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</si>
  <si>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</si>
  <si>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</si>
  <si>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</si>
  <si>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</si>
  <si>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</si>
  <si>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</si>
  <si>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</si>
  <si>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</si>
  <si>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</si>
  <si>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</si>
  <si>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</si>
  <si>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</si>
  <si>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</si>
  <si>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</si>
  <si>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</si>
  <si>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</si>
  <si>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</si>
  <si>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</si>
  <si>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</si>
  <si>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</si>
  <si>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</si>
  <si>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</si>
  <si>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</si>
  <si>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</si>
  <si>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</si>
  <si>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</si>
  <si>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</si>
  <si>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</si>
  <si>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</si>
  <si>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</si>
  <si>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</si>
  <si>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</si>
  <si>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</si>
  <si>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</si>
  <si>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</si>
  <si>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</si>
  <si>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</si>
  <si>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</si>
  <si>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</si>
  <si>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</si>
  <si>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</si>
  <si>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</si>
  <si>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</si>
  <si>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</si>
  <si>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</si>
  <si>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</si>
  <si>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</si>
  <si>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</si>
  <si>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</si>
  <si>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</si>
  <si>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</si>
  <si>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</si>
  <si>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</si>
  <si>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</si>
  <si>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</si>
  <si>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</si>
  <si>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</si>
  <si>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</si>
  <si>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</si>
  <si>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</si>
  <si>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</si>
  <si>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</si>
  <si>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</si>
  <si>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</si>
  <si>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</si>
  <si>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</si>
  <si>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</si>
  <si>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</si>
  <si>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</si>
  <si>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</si>
  <si>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</si>
  <si>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</si>
  <si>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</si>
  <si>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</si>
  <si>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</si>
  <si>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</si>
  <si>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</si>
  <si>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</si>
  <si>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</si>
  <si>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</si>
  <si>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</si>
  <si>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</si>
  <si>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</si>
  <si>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</si>
  <si>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</si>
  <si>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</si>
  <si>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</si>
  <si>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</si>
  <si>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</si>
  <si>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</si>
  <si>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</si>
  <si>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</si>
  <si>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</si>
  <si>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</si>
  <si>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</si>
  <si>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</si>
  <si>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</si>
  <si>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</si>
  <si>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</si>
  <si>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</si>
  <si>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</si>
  <si>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</si>
  <si>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</si>
  <si>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</si>
  <si>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</si>
  <si>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</si>
  <si>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</si>
  <si>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</si>
  <si>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</si>
  <si>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</si>
  <si>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</si>
  <si>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</si>
  <si>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</si>
  <si>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</si>
  <si>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</si>
  <si>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</si>
  <si>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</si>
  <si>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</si>
  <si>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</si>
  <si>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</si>
  <si>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</si>
  <si>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</si>
  <si>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</si>
  <si>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</si>
  <si>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</si>
  <si>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</si>
  <si>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</si>
  <si>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</si>
  <si>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</si>
  <si>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</si>
  <si>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</si>
  <si>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</si>
  <si>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</si>
  <si>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</si>
  <si>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</si>
  <si>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</si>
  <si>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</si>
  <si>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</si>
  <si>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</si>
  <si>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</si>
  <si>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</si>
  <si>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</si>
  <si>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</si>
  <si>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</si>
  <si>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</si>
  <si>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</si>
  <si>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</si>
  <si>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</si>
  <si>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</si>
  <si>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</si>
  <si>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</si>
  <si>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</si>
  <si>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</si>
  <si>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</si>
  <si>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</si>
  <si>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</si>
  <si>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</si>
  <si>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</si>
  <si>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</si>
  <si>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</si>
  <si>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</si>
  <si>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</si>
  <si>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</si>
  <si>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</si>
  <si>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</si>
  <si>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</si>
  <si>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</si>
  <si>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</si>
  <si>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</si>
  <si>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</si>
  <si>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</si>
  <si>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</si>
  <si>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</si>
  <si>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</si>
  <si>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</si>
  <si>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</si>
  <si>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</si>
  <si>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</si>
  <si>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</si>
  <si>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</si>
  <si>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</si>
  <si>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</si>
  <si>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</si>
  <si>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</si>
  <si>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</si>
  <si>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</si>
  <si>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</si>
  <si>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</si>
  <si>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</si>
  <si>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</si>
  <si>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</si>
  <si>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</si>
  <si>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</si>
  <si>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</si>
  <si>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</si>
  <si>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</si>
  <si>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</si>
  <si>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</si>
  <si>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</si>
  <si>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</si>
  <si>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</si>
  <si>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</si>
  <si>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</si>
  <si>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</si>
  <si>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</si>
  <si>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</si>
  <si>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</si>
  <si>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</si>
  <si>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</si>
  <si>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</si>
  <si>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</si>
  <si>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</si>
  <si>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</si>
  <si>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</si>
  <si>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</si>
  <si>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</si>
  <si>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</si>
  <si>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</si>
  <si>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</si>
  <si>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</si>
  <si>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</si>
  <si>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</si>
  <si>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</si>
  <si>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</si>
  <si>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</si>
  <si>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</si>
  <si>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</si>
  <si>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</si>
  <si>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</si>
  <si>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</si>
  <si>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</si>
  <si>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</si>
  <si>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</si>
  <si>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</si>
  <si>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</si>
  <si>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</si>
  <si>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</si>
  <si>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</si>
  <si>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</si>
  <si>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</si>
  <si>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</si>
  <si>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</si>
  <si>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</si>
  <si>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</si>
  <si>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</si>
  <si>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</si>
  <si>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</si>
  <si>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</si>
  <si>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</si>
  <si>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</si>
  <si>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</si>
  <si>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</si>
  <si>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</si>
  <si>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</si>
  <si>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</si>
  <si>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</si>
  <si>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</si>
  <si>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</si>
  <si>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</si>
  <si>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</si>
  <si>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</si>
  <si>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</si>
  <si>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</si>
  <si>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</si>
  <si>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</si>
  <si>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</si>
  <si>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</si>
  <si>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</si>
  <si>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</si>
  <si>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</si>
  <si>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</si>
  <si>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</si>
  <si>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</si>
  <si>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</si>
  <si>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</si>
  <si>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</si>
  <si>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</si>
  <si>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</si>
  <si>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</si>
  <si>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</si>
  <si>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</si>
  <si>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</si>
  <si>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</si>
  <si>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</si>
  <si>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</si>
  <si>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</si>
  <si>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</si>
  <si>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</si>
  <si>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</si>
  <si>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</si>
  <si>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</si>
  <si>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</si>
  <si>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</si>
  <si>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</si>
  <si>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</si>
  <si>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</si>
  <si>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</si>
  <si>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</si>
  <si>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</si>
  <si>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</si>
  <si>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</si>
  <si>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</si>
  <si>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</si>
  <si>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</si>
  <si>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</si>
  <si>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</si>
  <si>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</si>
  <si>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</si>
  <si>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</si>
  <si>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</si>
  <si>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</si>
  <si>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</si>
  <si>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</si>
  <si>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</si>
  <si>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</si>
  <si>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</si>
  <si>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</si>
  <si>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</si>
  <si>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</si>
  <si>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</si>
  <si>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</si>
  <si>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</si>
  <si>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</si>
  <si>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</si>
  <si>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</si>
  <si>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</si>
  <si>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</si>
  <si>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</si>
  <si>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</si>
  <si>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</si>
  <si>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</si>
  <si>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</si>
  <si>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</si>
  <si>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</si>
  <si>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</si>
  <si>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</si>
  <si>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</si>
  <si>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</si>
  <si>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</si>
  <si>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</si>
  <si>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</si>
  <si>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</si>
  <si>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</si>
  <si>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</si>
  <si>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</si>
  <si>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</si>
  <si>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</si>
  <si>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</si>
  <si>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</si>
  <si>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</si>
  <si>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</si>
  <si>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</si>
  <si>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</si>
  <si>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</si>
  <si>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</si>
  <si>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</si>
  <si>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</si>
  <si>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</si>
  <si>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</si>
  <si>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</si>
  <si>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</si>
  <si>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</si>
  <si>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</si>
  <si>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</si>
  <si>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</si>
  <si>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</si>
  <si>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</si>
  <si>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</si>
  <si>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</si>
  <si>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</si>
  <si>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</si>
  <si>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</si>
  <si>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</si>
  <si>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</si>
  <si>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</si>
  <si>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</si>
  <si>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</si>
  <si>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</si>
  <si>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</si>
  <si>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</si>
  <si>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</si>
  <si>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</si>
  <si>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</si>
  <si>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</si>
  <si>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</si>
  <si>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</si>
  <si>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</si>
  <si>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</si>
  <si>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</si>
  <si>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</si>
  <si>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</si>
  <si>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</si>
  <si>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</si>
  <si>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</si>
  <si>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</si>
  <si>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</si>
  <si>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</si>
  <si>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</si>
  <si>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</si>
  <si>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</si>
  <si>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</si>
  <si>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</si>
  <si>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</si>
  <si>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</si>
  <si>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</si>
  <si>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</si>
  <si>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</si>
  <si>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</si>
  <si>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</si>
  <si>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</si>
  <si>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</si>
  <si>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</si>
  <si>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</si>
  <si>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</si>
  <si>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</si>
  <si>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</si>
  <si>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</si>
  <si>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</si>
  <si>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</si>
  <si>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</si>
  <si>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</si>
  <si>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</si>
  <si>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</si>
  <si>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</si>
  <si>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</si>
  <si>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</si>
  <si>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</si>
  <si>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</si>
  <si>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</si>
  <si>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</si>
  <si>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</si>
  <si>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</si>
  <si>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</si>
  <si>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</si>
  <si>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</si>
  <si>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</si>
  <si>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</si>
  <si>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</si>
  <si>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</si>
  <si>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</si>
  <si>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</si>
  <si>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</si>
  <si>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</si>
  <si>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</si>
  <si>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</si>
  <si>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</si>
  <si>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</si>
  <si>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</si>
  <si>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</si>
  <si>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</si>
  <si>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</si>
  <si>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</si>
  <si>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</si>
  <si>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</si>
  <si>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</si>
  <si>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</si>
  <si>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</si>
  <si>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</si>
  <si>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</si>
  <si>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</si>
  <si>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</si>
  <si>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</si>
  <si>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</si>
  <si>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</si>
  <si>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</si>
  <si>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</si>
  <si>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</si>
  <si>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</si>
  <si>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</si>
  <si>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</si>
  <si>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</si>
  <si>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</si>
  <si>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</si>
  <si>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</si>
  <si>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</si>
  <si>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</si>
  <si>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</si>
  <si>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</si>
  <si>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</si>
  <si>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</si>
  <si>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</si>
  <si>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</si>
  <si>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</si>
  <si>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</si>
  <si>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</si>
  <si>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</si>
  <si>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</si>
  <si>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</si>
  <si>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</si>
  <si>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</si>
  <si>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</si>
  <si>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</si>
  <si>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</si>
  <si>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</si>
  <si>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</si>
  <si>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</si>
  <si>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</si>
  <si>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</si>
  <si>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</si>
  <si>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</si>
  <si>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</si>
  <si>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</si>
  <si>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</si>
  <si>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</si>
  <si>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</si>
  <si>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</si>
  <si>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</si>
  <si>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</si>
  <si>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</si>
  <si>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</si>
  <si>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</si>
  <si>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</si>
  <si>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</si>
  <si>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</si>
  <si>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</si>
  <si>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</si>
  <si>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</si>
  <si>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</si>
  <si>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</si>
  <si>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</si>
  <si>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</si>
  <si>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</si>
  <si>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</si>
  <si>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</si>
  <si>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</si>
  <si>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</si>
  <si>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</si>
  <si>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</si>
  <si>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</si>
  <si>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</si>
  <si>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</si>
  <si>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</si>
  <si>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</si>
  <si>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</si>
  <si>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</si>
  <si>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</si>
  <si>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</si>
  <si>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</si>
  <si>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</si>
  <si>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</si>
  <si>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</si>
  <si>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</si>
  <si>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</si>
  <si>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</si>
  <si>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</si>
  <si>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</si>
  <si>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</si>
  <si>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</si>
  <si>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</si>
  <si>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</si>
  <si>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</si>
  <si>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</si>
  <si>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</si>
  <si>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</si>
  <si>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</si>
  <si>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</si>
  <si>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</si>
  <si>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</si>
  <si>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</si>
  <si>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</si>
  <si>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</si>
  <si>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</si>
  <si>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</si>
  <si>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</si>
  <si>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</si>
  <si>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</si>
  <si>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</si>
  <si>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</si>
  <si>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</si>
  <si>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</si>
  <si>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</si>
  <si>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</si>
  <si>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</si>
  <si>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</si>
  <si>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</si>
  <si>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</si>
  <si>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</si>
  <si>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</si>
  <si>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</si>
  <si>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</si>
  <si>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</si>
  <si>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</si>
  <si>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</si>
  <si>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</si>
  <si>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</si>
  <si>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</si>
  <si>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</si>
  <si>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</si>
  <si>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</si>
  <si>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</si>
  <si>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</si>
  <si>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</si>
  <si>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</si>
  <si>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</si>
  <si>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</si>
  <si>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</si>
  <si>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</si>
  <si>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</si>
  <si>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</si>
  <si>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</si>
  <si>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</si>
  <si>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</si>
  <si>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</si>
  <si>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</si>
  <si>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</si>
  <si>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</si>
  <si>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</si>
  <si>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</si>
  <si>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</si>
  <si>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</si>
  <si>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</si>
  <si>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</si>
  <si>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</si>
  <si>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</si>
  <si>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</si>
  <si>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</si>
  <si>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</si>
  <si>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</si>
  <si>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</si>
  <si>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</si>
  <si>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</si>
  <si>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</si>
  <si>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</si>
  <si>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</si>
  <si>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</si>
  <si>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</si>
  <si>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</si>
  <si>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</si>
  <si>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</si>
  <si>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</si>
  <si>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</si>
  <si>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</si>
  <si>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</si>
  <si>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</si>
  <si>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</si>
  <si>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</si>
  <si>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</si>
  <si>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</si>
  <si>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</si>
  <si>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</si>
  <si>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</si>
  <si>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</si>
  <si>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</si>
  <si>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</si>
  <si>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</si>
  <si>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</si>
  <si>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</si>
  <si>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</si>
  <si>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</si>
  <si>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</si>
  <si>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</si>
  <si>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</si>
  <si>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</si>
  <si>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</si>
  <si>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</si>
  <si>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</si>
  <si>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</si>
  <si>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</si>
  <si>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</si>
  <si>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</si>
  <si>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</si>
  <si>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</si>
  <si>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</si>
  <si>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</si>
  <si>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</si>
  <si>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</si>
  <si>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</si>
  <si>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</si>
  <si>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</si>
  <si>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</si>
  <si>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</si>
  <si>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</si>
  <si>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</si>
  <si>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</si>
  <si>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</si>
  <si>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</si>
  <si>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</si>
  <si>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</si>
  <si>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</si>
  <si>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</si>
  <si>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</si>
  <si>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</si>
  <si>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</si>
  <si>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</si>
  <si>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</si>
  <si>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</si>
  <si>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</si>
  <si>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</si>
  <si>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</si>
  <si>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</si>
  <si>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</si>
  <si>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</si>
  <si>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</si>
  <si>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</si>
  <si>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</si>
  <si>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</si>
  <si>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</si>
  <si>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</si>
  <si>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</si>
  <si>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</si>
  <si>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</si>
  <si>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</si>
  <si>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</si>
  <si>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</si>
  <si>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</si>
  <si>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</si>
  <si>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</si>
  <si>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</si>
  <si>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</si>
  <si>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</si>
  <si>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</si>
  <si>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</si>
  <si>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</si>
  <si>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</si>
  <si>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</si>
  <si>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</si>
  <si>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</si>
  <si>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</si>
  <si>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</si>
  <si>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</si>
  <si>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</si>
  <si>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</si>
  <si>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</si>
  <si>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</si>
  <si>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</si>
  <si>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</si>
  <si>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</si>
  <si>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</si>
  <si>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</si>
  <si>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</si>
  <si>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</si>
  <si>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</si>
  <si>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</si>
  <si>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</si>
  <si>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</si>
  <si>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</si>
  <si>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</si>
  <si>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</si>
  <si>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</si>
  <si>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</si>
  <si>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</si>
  <si>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</si>
  <si>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</si>
  <si>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</si>
  <si>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</si>
  <si>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</si>
  <si>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</si>
  <si>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</si>
  <si>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</si>
  <si>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</si>
  <si>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</si>
  <si>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</si>
  <si>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</si>
  <si>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</si>
  <si>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</si>
  <si>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</si>
  <si>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</si>
  <si>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</si>
  <si>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</si>
  <si>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</si>
  <si>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</si>
  <si>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</si>
  <si>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</si>
  <si>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</si>
  <si>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</si>
  <si>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</si>
  <si>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</si>
  <si>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</si>
  <si>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</si>
  <si>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</si>
  <si>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</si>
  <si>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</si>
  <si>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</si>
  <si>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</si>
  <si>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</si>
  <si>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</si>
  <si>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</si>
  <si>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</si>
  <si>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</si>
  <si>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</si>
  <si>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</si>
  <si>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</si>
  <si>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</si>
  <si>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</si>
  <si>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</si>
  <si>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</si>
  <si>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</si>
  <si>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</si>
  <si>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</si>
  <si>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</si>
  <si>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</si>
  <si>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</si>
  <si>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</si>
  <si>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</si>
  <si>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</si>
  <si>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</si>
  <si>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</si>
  <si>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</si>
  <si>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</si>
  <si>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</si>
  <si>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</si>
  <si>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</si>
  <si>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</si>
  <si>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</si>
  <si>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</si>
  <si>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</si>
  <si>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</si>
  <si>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</si>
  <si>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</si>
  <si>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</si>
  <si>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</si>
  <si>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</si>
  <si>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</si>
  <si>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</si>
  <si>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</si>
  <si>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</si>
  <si>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</si>
  <si>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</si>
  <si>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</si>
  <si>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</si>
  <si>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</si>
  <si>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</si>
  <si>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</si>
  <si>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</si>
  <si>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</si>
  <si>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</si>
  <si>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</si>
  <si>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</si>
  <si>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</si>
  <si>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</si>
  <si>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</si>
  <si>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</si>
  <si>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</si>
  <si>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</si>
  <si>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</si>
  <si>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</si>
  <si>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</si>
  <si>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</si>
  <si>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</si>
  <si>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</si>
  <si>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</si>
  <si>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</si>
  <si>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</si>
  <si>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</si>
  <si>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</si>
  <si>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</si>
  <si>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</si>
  <si>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</si>
  <si>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</si>
  <si>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</si>
  <si>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</si>
  <si>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</si>
  <si>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</si>
  <si>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</si>
  <si>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</si>
  <si>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</si>
  <si>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</si>
  <si>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</si>
  <si>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</si>
  <si>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</si>
  <si>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</si>
  <si>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</si>
  <si>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</si>
  <si>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</si>
  <si>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</si>
  <si>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</si>
  <si>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</si>
  <si>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</si>
  <si>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</si>
  <si>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</si>
  <si>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</si>
  <si>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</si>
  <si>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</si>
  <si>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</si>
  <si>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</si>
  <si>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</si>
  <si>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</si>
  <si>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</si>
  <si>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</si>
  <si>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</si>
  <si>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</si>
  <si>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</si>
  <si>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</si>
  <si>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</si>
  <si>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</si>
  <si>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</si>
  <si>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</si>
  <si>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</si>
  <si>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</si>
  <si>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</si>
  <si>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</si>
  <si>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</si>
  <si>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</si>
  <si>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</si>
  <si>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</si>
  <si>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</si>
  <si>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</si>
  <si>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</si>
  <si>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</si>
  <si>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</si>
  <si>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</si>
  <si>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</si>
  <si>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</si>
  <si>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</si>
  <si>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</si>
  <si>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</si>
  <si>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</si>
  <si>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</si>
  <si>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</si>
  <si>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</si>
  <si>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</si>
  <si>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</si>
  <si>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</si>
  <si>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</si>
  <si>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</si>
  <si>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</si>
  <si>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</si>
  <si>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</si>
  <si>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</si>
  <si>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</si>
  <si>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</si>
  <si>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</si>
  <si>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</si>
  <si>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</si>
  <si>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</si>
  <si>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</si>
  <si>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</si>
  <si>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</si>
  <si>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</si>
  <si>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</si>
  <si>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</si>
  <si>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</si>
  <si>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</si>
  <si>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</si>
  <si>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</si>
  <si>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</si>
  <si>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</si>
  <si>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</si>
  <si>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</si>
  <si>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</si>
  <si>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</si>
  <si>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</si>
  <si>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</si>
  <si>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</si>
  <si>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</si>
  <si>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</si>
  <si>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</si>
  <si>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</si>
  <si>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</si>
  <si>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</si>
  <si>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</si>
  <si>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</si>
  <si>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</si>
  <si>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</si>
  <si>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</si>
  <si>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</si>
  <si>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</si>
  <si>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</si>
  <si>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</si>
  <si>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</si>
  <si>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</si>
  <si>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</si>
  <si>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</si>
  <si>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</si>
  <si>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</si>
  <si>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</si>
  <si>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</si>
  <si>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</si>
  <si>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</si>
  <si>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</si>
  <si>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</si>
  <si>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</si>
  <si>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</si>
  <si>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</si>
  <si>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</si>
  <si>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</si>
  <si>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</si>
  <si>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</si>
  <si>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</si>
  <si>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</si>
  <si>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</si>
  <si>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</si>
  <si>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</si>
  <si>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</si>
  <si>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</si>
  <si>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</si>
  <si>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</si>
  <si>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</si>
  <si>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</si>
  <si>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</si>
  <si>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</si>
  <si>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</si>
  <si>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</si>
  <si>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</si>
  <si>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</si>
  <si>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</si>
  <si>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</si>
  <si>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</si>
  <si>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</si>
  <si>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</si>
  <si>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</si>
  <si>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</si>
  <si>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</si>
  <si>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</si>
  <si>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</si>
  <si>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</si>
  <si>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</si>
  <si>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</si>
  <si>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</si>
  <si>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</si>
  <si>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</si>
  <si>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</si>
  <si>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</si>
  <si>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</si>
  <si>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</si>
  <si>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</si>
  <si>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</si>
  <si>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</si>
  <si>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</si>
  <si>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</si>
  <si>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</si>
  <si>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</si>
  <si>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</si>
  <si>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</si>
  <si>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</si>
  <si>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</si>
  <si>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</si>
  <si>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</si>
  <si>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</si>
  <si>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</si>
  <si>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</si>
  <si>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</si>
  <si>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</si>
  <si>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</si>
  <si>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</si>
  <si>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</si>
  <si>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</si>
  <si>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</si>
  <si>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</si>
  <si>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</si>
  <si>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</si>
  <si>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</si>
  <si>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</si>
  <si>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</si>
  <si>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</si>
  <si>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</si>
  <si>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</si>
  <si>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</si>
  <si>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</si>
  <si>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</si>
  <si>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</si>
  <si>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</si>
  <si>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</si>
  <si>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</si>
  <si>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</si>
  <si>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</si>
  <si>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</si>
  <si>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</si>
  <si>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</si>
  <si>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</si>
  <si>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</si>
  <si>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</si>
  <si>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</si>
  <si>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</si>
  <si>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</si>
  <si>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</si>
  <si>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</si>
  <si>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</si>
  <si>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</si>
  <si>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</si>
  <si>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</si>
  <si>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</si>
  <si>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</si>
  <si>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</si>
  <si>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</si>
  <si>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</si>
  <si>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</si>
  <si>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</si>
  <si>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</si>
  <si>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</si>
  <si>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</si>
  <si>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</si>
  <si>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</si>
  <si>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</si>
  <si>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</si>
  <si>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</si>
  <si>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</si>
  <si>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</si>
  <si>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</si>
  <si>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</si>
  <si>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</si>
  <si>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</si>
  <si>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</si>
  <si>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</si>
  <si>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</si>
  <si>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</si>
  <si>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</si>
  <si>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</si>
  <si>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</si>
  <si>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</si>
  <si>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</si>
  <si>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</si>
  <si>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</si>
  <si>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</si>
  <si>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</si>
  <si>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</si>
  <si>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</si>
  <si>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</si>
  <si>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</si>
  <si>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</si>
  <si>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</si>
  <si>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</si>
  <si>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</si>
  <si>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</si>
  <si>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</si>
  <si>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</si>
  <si>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</si>
  <si>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</si>
  <si>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</si>
  <si>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</si>
  <si>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</si>
  <si>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</si>
  <si>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</si>
  <si>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</si>
  <si>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</si>
  <si>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</si>
  <si>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</si>
  <si>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</si>
  <si>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</si>
  <si>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</si>
  <si>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</si>
  <si>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</si>
  <si>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</si>
  <si>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</si>
  <si>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</si>
  <si>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</si>
  <si>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</si>
  <si>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</si>
  <si>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</si>
  <si>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</si>
  <si>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</si>
  <si>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</si>
  <si>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</si>
  <si>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</si>
  <si>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</si>
  <si>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</si>
  <si>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</si>
  <si>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</si>
  <si>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</si>
  <si>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</si>
  <si>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</si>
  <si>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</si>
  <si>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</si>
  <si>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</si>
  <si>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</si>
  <si>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</si>
  <si>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</si>
  <si>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</si>
  <si>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</si>
  <si>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</si>
  <si>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</si>
  <si>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</si>
  <si>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</si>
  <si>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</si>
  <si>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</si>
  <si>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</si>
  <si>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</si>
  <si>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</si>
  <si>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</si>
  <si>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</si>
  <si>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</si>
  <si>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</si>
  <si>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</si>
  <si>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</si>
  <si>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</si>
  <si>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</si>
  <si>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</si>
  <si>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</si>
  <si>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</si>
  <si>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</si>
  <si>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</si>
  <si>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</si>
  <si>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</si>
  <si>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</si>
  <si>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</si>
  <si>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</si>
  <si>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</si>
  <si>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</si>
  <si>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</si>
  <si>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</si>
  <si>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</si>
  <si>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</si>
  <si>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</si>
  <si>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</si>
  <si>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</si>
  <si>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</si>
  <si>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</si>
  <si>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</si>
  <si>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</si>
  <si>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</si>
  <si>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</si>
  <si>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</si>
  <si>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</si>
  <si>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</si>
  <si>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</si>
  <si>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</si>
  <si>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</si>
  <si>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</si>
  <si>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</si>
  <si>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</si>
  <si>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</si>
  <si>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</si>
  <si>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</si>
  <si>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</si>
  <si>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</si>
  <si>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</si>
  <si>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</si>
  <si>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</si>
  <si>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</si>
  <si>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</si>
  <si>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</si>
  <si>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</si>
  <si>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</si>
  <si>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</si>
  <si>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</si>
  <si>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</si>
  <si>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</si>
  <si>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</si>
  <si>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</si>
  <si>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</si>
  <si>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</si>
  <si>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</si>
  <si>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</si>
  <si>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</si>
  <si>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</si>
  <si>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</si>
  <si>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</si>
  <si>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</si>
  <si>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</si>
  <si>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</si>
  <si>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</si>
  <si>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</si>
  <si>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</si>
  <si>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</si>
  <si>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</si>
  <si>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</si>
  <si>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</si>
  <si>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</si>
  <si>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</si>
  <si>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</si>
  <si>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</si>
  <si>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</si>
  <si>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</si>
  <si>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</si>
  <si>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</si>
  <si>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</si>
  <si>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</si>
  <si>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</si>
  <si>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</si>
  <si>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</si>
  <si>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</si>
  <si>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</si>
  <si>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</si>
  <si>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</si>
  <si>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</si>
  <si>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</si>
  <si>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</si>
  <si>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</si>
  <si>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</si>
  <si>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</si>
  <si>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</si>
  <si>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</si>
  <si>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</si>
  <si>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</si>
  <si>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</si>
  <si>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</si>
  <si>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</si>
  <si>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</si>
  <si>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</si>
  <si>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</si>
  <si>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</si>
  <si>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</si>
  <si>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</si>
  <si>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</si>
  <si>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</si>
  <si>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</si>
  <si>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</si>
  <si>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</si>
  <si>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</si>
  <si>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</si>
  <si>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</si>
  <si>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</si>
  <si>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</si>
  <si>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</si>
  <si>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</si>
  <si>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</si>
  <si>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</si>
  <si>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</si>
  <si>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</si>
  <si>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</si>
  <si>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</si>
  <si>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</si>
  <si>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</si>
  <si>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</si>
  <si>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</si>
  <si>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</si>
  <si>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</si>
  <si>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</si>
  <si>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</si>
  <si>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</si>
  <si>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</si>
  <si>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</si>
  <si>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</si>
  <si>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</si>
  <si>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</si>
  <si>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</si>
  <si>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</si>
  <si>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</si>
  <si>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</si>
  <si>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</si>
  <si>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</si>
  <si>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</si>
  <si>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</si>
  <si>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</si>
  <si>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</si>
  <si>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</si>
  <si>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</si>
  <si>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</si>
  <si>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</si>
  <si>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</si>
  <si>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</si>
  <si>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</si>
  <si>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</si>
  <si>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</si>
  <si>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</si>
  <si>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</si>
  <si>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</si>
  <si>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</si>
  <si>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</si>
  <si>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</si>
  <si>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</si>
  <si>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</si>
  <si>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</si>
  <si>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</si>
  <si>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</si>
  <si>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</si>
  <si>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</si>
  <si>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</si>
  <si>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</si>
  <si>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</si>
  <si>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</si>
  <si>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</si>
  <si>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</si>
  <si>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</si>
  <si>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</si>
  <si>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</si>
  <si>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</si>
  <si>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</si>
  <si>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</si>
  <si>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</si>
  <si>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</si>
  <si>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</si>
  <si>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</si>
  <si>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</si>
  <si>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</si>
  <si>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</si>
  <si>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</si>
  <si>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</si>
  <si>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</si>
  <si>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</si>
  <si>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</si>
  <si>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</si>
  <si>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</si>
  <si>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</si>
  <si>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</si>
  <si>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</si>
  <si>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</si>
  <si>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</si>
  <si>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</si>
  <si>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</si>
  <si>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</si>
  <si>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</si>
  <si>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</si>
  <si>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</si>
  <si>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</si>
  <si>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</si>
  <si>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</si>
  <si>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</si>
  <si>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</si>
  <si>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</si>
  <si>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</si>
  <si>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</si>
  <si>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</si>
  <si>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</si>
  <si>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</si>
  <si>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</si>
  <si>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</si>
  <si>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</si>
  <si>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</si>
  <si>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</si>
  <si>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</si>
  <si>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</si>
  <si>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</si>
  <si>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</si>
  <si>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</si>
  <si>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</si>
  <si>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</si>
  <si>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</si>
  <si>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</si>
  <si>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</si>
  <si>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</si>
  <si>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</si>
  <si>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</si>
  <si>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</si>
  <si>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</si>
  <si>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</si>
  <si>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</si>
  <si>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</si>
  <si>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</si>
  <si>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</si>
  <si>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</si>
  <si>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</si>
  <si>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</si>
  <si>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</si>
  <si>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</si>
  <si>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</si>
  <si>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</si>
  <si>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</si>
  <si>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</si>
  <si>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</si>
  <si>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</si>
  <si>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</si>
  <si>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</si>
  <si>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</si>
  <si>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</si>
  <si>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</si>
  <si>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</si>
  <si>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</si>
  <si>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</si>
  <si>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</si>
  <si>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</si>
  <si>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</si>
  <si>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</si>
  <si>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</si>
  <si>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</si>
  <si>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</si>
  <si>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</si>
  <si>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</si>
  <si>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</si>
  <si>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</si>
  <si>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</si>
  <si>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</si>
  <si>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</si>
  <si>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</si>
  <si>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</si>
  <si>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</si>
  <si>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</si>
  <si>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</si>
  <si>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</si>
  <si>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</si>
  <si>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</si>
  <si>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</si>
  <si>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</si>
  <si>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</si>
  <si>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</si>
  <si>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</si>
  <si>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</si>
  <si>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</si>
  <si>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</si>
  <si>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</si>
  <si>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</si>
  <si>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</si>
  <si>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</si>
  <si>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</si>
  <si>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</si>
  <si>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</si>
  <si>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</si>
  <si>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</si>
  <si>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</si>
  <si>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</si>
  <si>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</si>
  <si>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</si>
  <si>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</si>
  <si>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</si>
  <si>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</si>
  <si>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</si>
  <si>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</si>
  <si>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</si>
  <si>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</si>
  <si>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</si>
  <si>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</si>
  <si>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</si>
  <si>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</si>
  <si>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</si>
  <si>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</si>
  <si>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</si>
  <si>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</si>
  <si>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</si>
  <si>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</si>
  <si>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</si>
  <si>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</si>
  <si>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</si>
  <si>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</si>
  <si>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</si>
  <si>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</si>
  <si>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</si>
  <si>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</si>
  <si>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</si>
  <si>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</si>
  <si>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</si>
  <si>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</si>
  <si>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</si>
  <si>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</si>
  <si>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</si>
  <si>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</si>
  <si>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</si>
  <si>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</si>
  <si>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</si>
  <si>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</si>
  <si>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</si>
  <si>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</si>
  <si>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</si>
  <si>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</si>
  <si>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</si>
  <si>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</si>
  <si>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</si>
  <si>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</si>
  <si>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</si>
  <si>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</si>
  <si>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</si>
  <si>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</si>
  <si>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</si>
  <si>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</si>
  <si>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</si>
  <si>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</si>
  <si>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</si>
  <si>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</si>
  <si>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</si>
  <si>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</si>
  <si>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</si>
  <si>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</si>
  <si>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</si>
  <si>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</si>
  <si>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</si>
  <si>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</si>
  <si>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</si>
  <si>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</si>
  <si>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</si>
  <si>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</si>
  <si>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</si>
  <si>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</si>
  <si>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</si>
  <si>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</si>
  <si>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</si>
  <si>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</si>
  <si>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</si>
  <si>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</si>
  <si>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</si>
  <si>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</si>
  <si>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</si>
  <si>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</si>
  <si>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</si>
  <si>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</si>
  <si>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</si>
  <si>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</si>
  <si>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</si>
  <si>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</si>
  <si>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</si>
  <si>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</si>
  <si>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</si>
  <si>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</si>
  <si>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</si>
  <si>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</si>
  <si>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</si>
  <si>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</si>
  <si>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</si>
  <si>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</si>
  <si>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</si>
  <si>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</si>
  <si>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</si>
  <si>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</si>
  <si>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</si>
  <si>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</si>
  <si>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</si>
  <si>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</si>
  <si>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</si>
  <si>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</si>
  <si>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</si>
  <si>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</si>
  <si>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</si>
  <si>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</si>
  <si>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</si>
  <si>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</si>
  <si>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</si>
  <si>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</si>
  <si>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</si>
  <si>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</si>
  <si>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</si>
  <si>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</si>
  <si>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</si>
  <si>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</si>
  <si>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</si>
  <si>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</si>
  <si>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</si>
  <si>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</si>
  <si>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</si>
  <si>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</si>
  <si>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</si>
  <si>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</si>
  <si>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</si>
  <si>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</si>
  <si>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</si>
  <si>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</si>
  <si>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</si>
  <si>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</si>
  <si>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</si>
  <si>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</si>
  <si>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</si>
  <si>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</si>
  <si>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</si>
  <si>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</si>
  <si>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</si>
  <si>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</si>
  <si>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</si>
  <si>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</si>
  <si>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</si>
  <si>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</si>
  <si>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</si>
  <si>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</si>
  <si>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</si>
  <si>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</si>
  <si>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</si>
  <si>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</si>
  <si>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</si>
  <si>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</si>
  <si>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</si>
  <si>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</si>
  <si>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</si>
  <si>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</si>
  <si>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</si>
  <si>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</si>
  <si>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</si>
  <si>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</si>
  <si>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</si>
  <si>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</si>
  <si>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</si>
  <si>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</si>
  <si>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</si>
  <si>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</si>
  <si>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</si>
  <si>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</si>
  <si>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</si>
  <si>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</si>
  <si>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</si>
  <si>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</si>
  <si>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</si>
  <si>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</si>
  <si>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</si>
  <si>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</si>
  <si>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</si>
  <si>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</si>
  <si>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</si>
  <si>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</si>
  <si>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</si>
  <si>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</si>
  <si>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</si>
  <si>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</si>
  <si>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</si>
  <si>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</si>
  <si>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</si>
  <si>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</si>
  <si>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</si>
  <si>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</si>
  <si>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</si>
  <si>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</si>
  <si>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</si>
  <si>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</si>
  <si>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</si>
  <si>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</si>
  <si>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</si>
  <si>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</si>
  <si>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</si>
  <si>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</si>
  <si>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</si>
  <si>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</si>
  <si>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</si>
  <si>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</si>
  <si>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</si>
  <si>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</si>
  <si>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</si>
  <si>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</si>
  <si>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</si>
  <si>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</si>
  <si>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</si>
  <si>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</si>
  <si>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</si>
  <si>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</si>
  <si>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</si>
  <si>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</si>
  <si>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</si>
  <si>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</si>
  <si>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</si>
  <si>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</si>
  <si>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</si>
  <si>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</si>
  <si>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</si>
  <si>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</si>
  <si>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</si>
  <si>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</si>
  <si>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</si>
  <si>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</si>
  <si>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</si>
  <si>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</si>
  <si>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</si>
  <si>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</si>
  <si>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</si>
  <si>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</si>
  <si>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</si>
  <si>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</si>
  <si>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</si>
  <si>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</si>
  <si>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</si>
  <si>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</si>
  <si>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</si>
  <si>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</si>
  <si>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</si>
  <si>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</si>
  <si>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</si>
  <si>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</si>
  <si>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</si>
  <si>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</si>
  <si>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</si>
  <si>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</si>
  <si>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</si>
  <si>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</si>
  <si>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</si>
  <si>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</si>
  <si>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</si>
  <si>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</si>
  <si>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</si>
  <si>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</si>
  <si>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</si>
  <si>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</si>
  <si>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</si>
  <si>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</si>
  <si>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</si>
  <si>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</si>
  <si>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</si>
  <si>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</si>
  <si>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</si>
  <si>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</si>
  <si>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</si>
  <si>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</si>
  <si>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</si>
  <si>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</si>
  <si>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</si>
  <si>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</si>
  <si>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</si>
  <si>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</si>
  <si>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</si>
  <si>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</si>
  <si>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</si>
  <si>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</si>
  <si>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</si>
  <si>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</si>
  <si>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</si>
  <si>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</si>
  <si>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</si>
  <si>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</si>
  <si>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</si>
  <si>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</si>
  <si>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</si>
  <si>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</si>
  <si>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</si>
  <si>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</si>
  <si>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</si>
  <si>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</si>
  <si>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</si>
  <si>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</si>
  <si>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</si>
  <si>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</si>
  <si>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</si>
  <si>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</si>
  <si>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</si>
  <si>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</si>
  <si>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</si>
  <si>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</si>
  <si>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</si>
  <si>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</si>
  <si>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</si>
  <si>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</si>
  <si>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</si>
  <si>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</si>
  <si>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</si>
  <si>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</si>
  <si>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</si>
  <si>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</si>
  <si>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</si>
  <si>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</si>
  <si>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</si>
  <si>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</si>
  <si>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</si>
  <si>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</si>
  <si>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</si>
  <si>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</si>
  <si>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</si>
  <si>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</si>
  <si>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</si>
  <si>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</si>
  <si>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</si>
  <si>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</si>
  <si>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</si>
  <si>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</si>
  <si>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</si>
  <si>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</si>
  <si>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</si>
  <si>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</si>
  <si>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</si>
  <si>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</si>
  <si>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</si>
  <si>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</si>
  <si>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</si>
  <si>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</si>
  <si>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</si>
  <si>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</si>
  <si>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</si>
  <si>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</si>
  <si>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</si>
  <si>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</si>
  <si>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</si>
  <si>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</si>
  <si>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</si>
  <si>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</si>
  <si>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</si>
  <si>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</si>
  <si>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</si>
  <si>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</si>
  <si>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</si>
  <si>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</si>
  <si>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</si>
  <si>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</si>
  <si>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</si>
  <si>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</si>
  <si>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</si>
  <si>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</si>
  <si>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</si>
  <si>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</si>
  <si>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</si>
  <si>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</si>
  <si>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</si>
  <si>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</si>
  <si>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</si>
  <si>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</si>
  <si>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</si>
  <si>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</si>
  <si>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</si>
  <si>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</si>
  <si>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</si>
  <si>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</si>
  <si>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</si>
  <si>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</si>
  <si>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</si>
  <si>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</si>
  <si>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</si>
  <si>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</si>
  <si>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</si>
  <si>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</si>
  <si>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</si>
  <si>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</si>
  <si>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</si>
  <si>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</si>
  <si>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</si>
  <si>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</si>
  <si>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</si>
  <si>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</si>
  <si>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</si>
  <si>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</si>
  <si>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</si>
  <si>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</si>
  <si>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</si>
  <si>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</si>
  <si>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</si>
  <si>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</si>
  <si>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</si>
  <si>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</si>
  <si>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</si>
  <si>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</si>
  <si>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</si>
  <si>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</si>
  <si>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</si>
  <si>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</si>
  <si>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</si>
  <si>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</si>
  <si>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</si>
  <si>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</si>
  <si>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</si>
  <si>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</si>
  <si>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</si>
  <si>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</si>
  <si>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</si>
  <si>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</si>
  <si>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</si>
  <si>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</si>
  <si>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</si>
  <si>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</si>
  <si>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</si>
  <si>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</si>
  <si>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</si>
  <si>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</si>
  <si>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</si>
  <si>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</si>
  <si>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</si>
  <si>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</si>
  <si>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</si>
  <si>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</si>
  <si>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</si>
  <si>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</si>
  <si>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</si>
  <si>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</si>
  <si>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</si>
  <si>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</si>
  <si>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</si>
  <si>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</si>
  <si>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</si>
  <si>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</si>
  <si>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</si>
  <si>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</si>
  <si>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</si>
  <si>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</si>
  <si>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</si>
  <si>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</si>
  <si>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</si>
  <si>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</si>
  <si>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</si>
  <si>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</si>
  <si>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</si>
  <si>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</si>
  <si>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</si>
  <si>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</si>
  <si>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</si>
  <si>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</si>
  <si>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</si>
  <si>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</si>
  <si>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</si>
  <si>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</si>
  <si>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</si>
  <si>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</si>
  <si>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</si>
  <si>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</si>
  <si>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</si>
  <si>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</si>
  <si>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</si>
  <si>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</si>
  <si>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</si>
  <si>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</si>
  <si>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</si>
  <si>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</si>
  <si>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</si>
  <si>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</si>
  <si>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</si>
  <si>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</si>
  <si>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</si>
  <si>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</si>
  <si>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</si>
  <si>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</si>
  <si>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</si>
  <si>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</si>
  <si>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</si>
  <si>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</si>
  <si>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</si>
  <si>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</si>
  <si>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</si>
  <si>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</si>
  <si>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</si>
  <si>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</si>
  <si>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</si>
  <si>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</si>
  <si>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</si>
  <si>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</si>
  <si>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</si>
  <si>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</si>
  <si>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</si>
  <si>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</si>
  <si>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</si>
  <si>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</si>
  <si>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</si>
  <si>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</si>
  <si>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</si>
  <si>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</si>
  <si>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</si>
  <si>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</si>
  <si>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</si>
  <si>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</si>
  <si>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</si>
  <si>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</si>
  <si>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</si>
  <si>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</si>
  <si>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</si>
  <si>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</si>
  <si>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</si>
  <si>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</si>
  <si>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</si>
  <si>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</si>
  <si>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</si>
  <si>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</si>
  <si>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</si>
  <si>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</si>
  <si>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</si>
  <si>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</si>
  <si>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</si>
  <si>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</si>
  <si>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</si>
  <si>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</si>
  <si>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</si>
  <si>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</si>
  <si>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</si>
  <si>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</si>
  <si>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</si>
  <si>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</si>
  <si>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</si>
  <si>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</si>
  <si>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</si>
  <si>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</si>
  <si>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</si>
  <si>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</si>
  <si>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</si>
  <si>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</si>
  <si>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</si>
  <si>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</si>
  <si>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</si>
  <si>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</si>
  <si>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</si>
  <si>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</si>
  <si>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</si>
  <si>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</si>
  <si>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</si>
  <si>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</si>
  <si>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</si>
  <si>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</si>
  <si>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</si>
  <si>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</si>
  <si>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</si>
  <si>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</si>
  <si>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</si>
  <si>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</si>
  <si>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</si>
  <si>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</si>
  <si>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</si>
  <si>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</si>
  <si>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</si>
  <si>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</si>
  <si>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</si>
  <si>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</si>
  <si>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</si>
  <si>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</si>
  <si>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</si>
  <si>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</si>
  <si>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</si>
  <si>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</si>
  <si>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</si>
  <si>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</si>
  <si>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</si>
  <si>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</si>
  <si>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</si>
  <si>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</si>
  <si>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</si>
  <si>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</si>
  <si>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</si>
  <si>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</si>
  <si>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</si>
  <si>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</si>
  <si>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</si>
  <si>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</si>
  <si>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</si>
  <si>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</si>
  <si>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</si>
  <si>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</si>
  <si>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</si>
  <si>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</si>
  <si>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</si>
  <si>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</si>
  <si>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</si>
  <si>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</si>
  <si>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</si>
  <si>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</si>
  <si>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</si>
  <si>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</si>
  <si>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</si>
  <si>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</si>
  <si>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</si>
  <si>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</si>
  <si>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</si>
  <si>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</si>
  <si>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</si>
  <si>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</si>
  <si>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</si>
  <si>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</si>
  <si>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</si>
  <si>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</si>
  <si>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</si>
  <si>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</si>
  <si>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</si>
  <si>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</si>
  <si>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</si>
  <si>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</si>
  <si>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</si>
  <si>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</si>
  <si>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</si>
  <si>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</si>
  <si>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</si>
  <si>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</si>
  <si>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</si>
  <si>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</si>
  <si>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</si>
  <si>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</si>
  <si>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</si>
  <si>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</si>
  <si>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</si>
  <si>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</si>
  <si>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</si>
  <si>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</si>
  <si>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</si>
  <si>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</si>
  <si>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</si>
  <si>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</si>
  <si>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</si>
  <si>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</si>
  <si>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</si>
  <si>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</si>
  <si>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</si>
  <si>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</si>
  <si>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</si>
  <si>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</si>
  <si>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</si>
  <si>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</si>
  <si>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</si>
  <si>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</si>
  <si>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</si>
  <si>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</si>
  <si>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</si>
  <si>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</si>
  <si>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</si>
  <si>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</si>
  <si>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</si>
  <si>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</si>
  <si>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</si>
  <si>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</si>
  <si>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</si>
  <si>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</si>
  <si>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</si>
  <si>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</si>
  <si>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</si>
  <si>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</si>
  <si>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</si>
  <si>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</si>
  <si>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</si>
  <si>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</si>
  <si>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</si>
  <si>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</si>
  <si>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</si>
  <si>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</si>
  <si>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</si>
  <si>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</si>
  <si>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</si>
  <si>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</si>
  <si>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</si>
  <si>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</si>
  <si>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</si>
  <si>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</si>
  <si>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</si>
  <si>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</si>
  <si>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</si>
  <si>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</si>
  <si>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</si>
  <si>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</si>
  <si>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</si>
  <si>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</si>
  <si>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</si>
  <si>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</si>
  <si>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</si>
  <si>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</si>
  <si>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</si>
  <si>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</si>
  <si>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</si>
  <si>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</si>
  <si>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</si>
  <si>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</si>
  <si>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</si>
  <si>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</si>
  <si>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</si>
  <si>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</si>
  <si>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</si>
  <si>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</si>
  <si>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</si>
  <si>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</si>
  <si>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</si>
  <si>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</si>
  <si>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</si>
  <si>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</si>
  <si>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</si>
  <si>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</si>
  <si>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</si>
  <si>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</si>
  <si>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</si>
  <si>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</si>
  <si>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</si>
  <si>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</si>
  <si>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</si>
  <si>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</si>
  <si>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</si>
  <si>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</si>
  <si>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</si>
  <si>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</si>
  <si>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</si>
  <si>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</si>
  <si>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</si>
  <si>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</si>
  <si>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</si>
  <si>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</si>
  <si>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</si>
  <si>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</si>
  <si>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</si>
  <si>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</si>
  <si>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</si>
  <si>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</si>
  <si>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</si>
  <si>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</si>
  <si>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</si>
  <si>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</si>
  <si>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</si>
  <si>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</si>
  <si>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</si>
  <si>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</si>
  <si>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</si>
  <si>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</si>
  <si>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</si>
  <si>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</si>
  <si>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</si>
  <si>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</si>
  <si>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</si>
  <si>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</si>
  <si>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</si>
  <si>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</si>
  <si>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</si>
  <si>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</si>
  <si>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</si>
  <si>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</si>
  <si>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</si>
  <si>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</si>
  <si>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</si>
  <si>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</si>
  <si>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</si>
  <si>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</si>
  <si>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</si>
  <si>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</si>
  <si>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</si>
  <si>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</si>
  <si>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</si>
  <si>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</si>
  <si>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</si>
  <si>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</si>
  <si>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</si>
  <si>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</si>
  <si>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</si>
  <si>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</si>
  <si>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</si>
  <si>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</si>
  <si>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</si>
  <si>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</si>
  <si>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</si>
  <si>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</si>
  <si>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</si>
  <si>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</si>
  <si>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</si>
  <si>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</si>
  <si>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</si>
  <si>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</si>
  <si>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</si>
  <si>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</si>
  <si>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</si>
  <si>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</si>
  <si>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</si>
  <si>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</si>
  <si>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</si>
  <si>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</si>
  <si>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</si>
  <si>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</si>
  <si>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</si>
  <si>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</si>
  <si>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</si>
  <si>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</si>
  <si>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</si>
  <si>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</si>
  <si>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</si>
  <si>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</si>
  <si>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</si>
  <si>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</si>
  <si>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</si>
  <si>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</si>
  <si>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</si>
  <si>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</si>
  <si>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</si>
  <si>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</si>
  <si>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</si>
  <si>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</si>
  <si>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</si>
  <si>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</si>
  <si>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</si>
  <si>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</si>
  <si>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</si>
  <si>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</si>
  <si>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</si>
  <si>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</si>
  <si>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</si>
  <si>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</si>
  <si>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</si>
  <si>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</si>
  <si>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</si>
  <si>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</si>
  <si>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</si>
  <si>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</si>
  <si>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</si>
  <si>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</si>
  <si>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</si>
  <si>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</si>
  <si>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</si>
  <si>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</si>
  <si>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</si>
  <si>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</si>
  <si>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</si>
  <si>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</si>
  <si>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</si>
  <si>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</si>
  <si>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</si>
  <si>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</si>
  <si>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</si>
  <si>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</si>
  <si>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</si>
  <si>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</si>
  <si>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</si>
  <si>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</si>
  <si>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</si>
  <si>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</si>
  <si>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</si>
  <si>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</si>
  <si>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</si>
  <si>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</si>
  <si>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</si>
  <si>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</si>
  <si>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</si>
  <si>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</si>
  <si>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</si>
  <si>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</si>
  <si>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</si>
  <si>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</si>
  <si>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</si>
  <si>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</si>
  <si>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</si>
  <si>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</si>
  <si>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</si>
  <si>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</si>
  <si>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</si>
  <si>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</si>
  <si>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</si>
  <si>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</si>
  <si>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</si>
  <si>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</si>
  <si>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</si>
  <si>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</si>
  <si>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</si>
  <si>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</si>
  <si>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</si>
  <si>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</si>
  <si>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</si>
  <si>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</si>
  <si>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</si>
  <si>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</si>
  <si>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</si>
  <si>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</si>
  <si>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</si>
  <si>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</si>
  <si>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</si>
  <si>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</si>
  <si>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</si>
  <si>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</si>
  <si>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</si>
  <si>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</si>
  <si>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</si>
  <si>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</si>
  <si>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</si>
  <si>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</si>
  <si>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</si>
  <si>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</si>
  <si>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</si>
  <si>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</si>
  <si>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</si>
  <si>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</si>
  <si>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</si>
  <si>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</si>
  <si>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</si>
  <si>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</si>
  <si>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</si>
  <si>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</si>
  <si>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</si>
  <si>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</si>
  <si>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</si>
  <si>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</si>
  <si>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</si>
  <si>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</si>
  <si>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</si>
  <si>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</si>
  <si>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</si>
  <si>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</si>
  <si>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</si>
  <si>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</si>
  <si>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</si>
  <si>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</si>
  <si>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</si>
  <si>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</si>
  <si>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</si>
  <si>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</si>
  <si>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</si>
  <si>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</si>
  <si>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</si>
  <si>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</si>
  <si>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</si>
  <si>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</si>
  <si>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</si>
  <si>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</si>
  <si>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</si>
  <si>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</si>
  <si>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</si>
  <si>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</si>
  <si>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</si>
  <si>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</si>
  <si>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</si>
  <si>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</si>
  <si>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</si>
  <si>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</si>
  <si>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</si>
  <si>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</si>
  <si>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</si>
  <si>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</si>
  <si>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</si>
  <si>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</si>
  <si>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</si>
  <si>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</si>
  <si>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</si>
  <si>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</si>
  <si>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</si>
  <si>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</si>
  <si>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</si>
  <si>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</si>
  <si>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</si>
  <si>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</si>
  <si>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</si>
  <si>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</si>
  <si>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</si>
  <si>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</si>
  <si>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</si>
  <si>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</si>
  <si>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</si>
  <si>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</si>
  <si>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</si>
  <si>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</si>
  <si>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</si>
  <si>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</si>
  <si>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</si>
  <si>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</si>
  <si>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</si>
  <si>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</si>
  <si>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</si>
  <si>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</si>
  <si>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</si>
  <si>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</si>
  <si>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</si>
  <si>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</si>
  <si>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</si>
  <si>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</si>
  <si>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</si>
  <si>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</si>
  <si>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</si>
  <si>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</si>
  <si>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</si>
  <si>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</si>
  <si>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</si>
  <si>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</si>
  <si>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</si>
  <si>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</si>
  <si>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</si>
  <si>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</si>
  <si>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</si>
  <si>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</si>
  <si>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</si>
  <si>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</si>
  <si>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</si>
  <si>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</si>
  <si>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</si>
  <si>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</si>
  <si>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</si>
  <si>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</si>
  <si>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</si>
  <si>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</si>
  <si>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</si>
  <si>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</si>
  <si>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</si>
  <si>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</si>
  <si>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</si>
  <si>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</si>
  <si>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</si>
  <si>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</si>
  <si>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</si>
  <si>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</si>
  <si>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</si>
  <si>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</si>
  <si>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</si>
  <si>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</si>
  <si>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</si>
  <si>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</si>
  <si>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</si>
  <si>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</si>
  <si>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</si>
  <si>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</si>
  <si>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</si>
  <si>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</si>
  <si>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</si>
  <si>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</si>
  <si>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</si>
  <si>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</si>
  <si>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</si>
  <si>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</si>
  <si>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</si>
  <si>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</si>
  <si>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</si>
  <si>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</si>
  <si>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</si>
  <si>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</si>
  <si>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</si>
  <si>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</si>
  <si>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</si>
  <si>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</si>
  <si>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</si>
  <si>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</si>
  <si>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</si>
  <si>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</si>
  <si>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</si>
  <si>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</si>
  <si>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</si>
  <si>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</si>
  <si>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</si>
  <si>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</si>
  <si>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</si>
  <si>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</si>
  <si>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</si>
  <si>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</si>
  <si>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</si>
  <si>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</si>
  <si>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</si>
  <si>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</si>
  <si>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</si>
  <si>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</si>
  <si>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</si>
  <si>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</si>
  <si>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</si>
  <si>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</si>
  <si>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</si>
  <si>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</si>
  <si>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</si>
  <si>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</si>
  <si>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</si>
  <si>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</si>
  <si>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</si>
  <si>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</si>
  <si>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</si>
  <si>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</si>
  <si>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</si>
  <si>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</si>
  <si>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</si>
  <si>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</si>
  <si>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</si>
  <si>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</si>
  <si>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</si>
  <si>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</si>
  <si>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</si>
  <si>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</si>
  <si>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</si>
  <si>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</si>
  <si>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</si>
  <si>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</si>
  <si>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</si>
  <si>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</si>
  <si>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</si>
  <si>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</si>
  <si>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</si>
  <si>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</si>
  <si>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</si>
  <si>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</si>
  <si>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</si>
  <si>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</si>
  <si>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</si>
  <si>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</si>
  <si>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</si>
  <si>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</si>
  <si>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</si>
  <si>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</si>
  <si>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</si>
  <si>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</si>
  <si>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</si>
  <si>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</si>
  <si>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</si>
  <si>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</si>
  <si>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</si>
  <si>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</si>
  <si>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</si>
  <si>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</si>
  <si>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</si>
  <si>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</si>
  <si>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</si>
  <si>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</si>
  <si>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</si>
  <si>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</si>
  <si>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</si>
  <si>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</si>
  <si>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</si>
  <si>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</si>
  <si>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</si>
  <si>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</si>
  <si>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</si>
  <si>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</si>
  <si>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</si>
  <si>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</si>
  <si>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</si>
  <si>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</si>
  <si>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</si>
  <si>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</si>
  <si>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</si>
  <si>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</si>
  <si>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</si>
  <si>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</si>
  <si>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</si>
  <si>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</si>
  <si>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</si>
  <si>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</si>
  <si>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</si>
  <si>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</si>
  <si>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</si>
  <si>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</si>
  <si>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</si>
  <si>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</si>
  <si>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</si>
  <si>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</si>
  <si>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</si>
  <si>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</si>
  <si>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</si>
  <si>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</si>
  <si>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</si>
  <si>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</si>
  <si>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</si>
  <si>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</si>
  <si>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</si>
  <si>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</si>
  <si>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</si>
  <si>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</si>
  <si>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</si>
  <si>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</si>
  <si>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</si>
  <si>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</si>
  <si>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</si>
  <si>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</si>
  <si>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</si>
  <si>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</si>
  <si>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</si>
  <si>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</si>
  <si>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</si>
  <si>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</si>
  <si>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</si>
  <si>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</si>
  <si>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</si>
  <si>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</si>
  <si>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</si>
  <si>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</si>
  <si>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</si>
  <si>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</si>
  <si>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</si>
  <si>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</si>
  <si>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</si>
  <si>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</si>
  <si>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</si>
  <si>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</si>
  <si>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</si>
  <si>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</si>
  <si>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</si>
  <si>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</si>
  <si>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</si>
  <si>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</si>
  <si>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</si>
  <si>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</si>
  <si>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</si>
  <si>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</si>
  <si>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</si>
  <si>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</si>
  <si>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</si>
  <si>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</si>
  <si>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</si>
  <si>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</si>
  <si>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</si>
  <si>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</si>
  <si>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</si>
  <si>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</si>
  <si>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</si>
  <si>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</si>
  <si>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</si>
  <si>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</si>
  <si>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</si>
  <si>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</si>
  <si>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</si>
  <si>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</si>
  <si>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</si>
  <si>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</si>
  <si>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</si>
  <si>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</si>
  <si>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</si>
  <si>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</si>
  <si>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</si>
  <si>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</si>
  <si>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</si>
  <si>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</si>
  <si>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</si>
  <si>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</si>
  <si>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</si>
  <si>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</si>
  <si>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</si>
  <si>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</si>
  <si>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</si>
  <si>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</si>
  <si>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</si>
  <si>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</si>
  <si>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</si>
  <si>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</si>
  <si>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</si>
  <si>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</si>
  <si>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</si>
  <si>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</si>
  <si>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</si>
  <si>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</si>
  <si>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</si>
  <si>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</si>
  <si>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</si>
  <si>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</si>
  <si>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</si>
  <si>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</si>
  <si>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</si>
  <si>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</si>
  <si>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</si>
  <si>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</si>
  <si>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</si>
  <si>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</si>
  <si>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</si>
  <si>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</si>
  <si>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</si>
  <si>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</si>
  <si>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</si>
  <si>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</si>
  <si>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</si>
  <si>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</si>
  <si>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</si>
  <si>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</si>
  <si>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</si>
  <si>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</si>
  <si>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</si>
  <si>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</si>
  <si>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</si>
  <si>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</si>
  <si>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</si>
  <si>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</si>
  <si>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</si>
  <si>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</si>
  <si>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</si>
  <si>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</si>
  <si>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</si>
  <si>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</si>
  <si>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</si>
  <si>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</si>
  <si>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</si>
  <si>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</si>
  <si>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</si>
  <si>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</si>
  <si>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</si>
  <si>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</si>
  <si>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</si>
  <si>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</si>
  <si>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</si>
  <si>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</si>
  <si>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</si>
  <si>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</si>
  <si>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</si>
  <si>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</si>
  <si>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</si>
  <si>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</si>
  <si>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</si>
  <si>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</si>
  <si>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</si>
  <si>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</si>
  <si>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</si>
  <si>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</si>
  <si>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</si>
  <si>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</si>
  <si>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</si>
  <si>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</si>
  <si>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</si>
  <si>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</si>
  <si>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</si>
  <si>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</si>
  <si>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</si>
  <si>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</si>
  <si>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</si>
  <si>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</si>
  <si>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</si>
  <si>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</si>
  <si>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</si>
  <si>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</si>
  <si>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</si>
  <si>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</si>
  <si>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</si>
  <si>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</si>
  <si>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</si>
  <si>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</si>
  <si>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</si>
  <si>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</si>
  <si>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</si>
  <si>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</si>
  <si>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</si>
  <si>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</si>
  <si>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</si>
  <si>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</si>
  <si>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</si>
  <si>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</si>
  <si>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</si>
  <si>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</si>
  <si>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</si>
  <si>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</si>
  <si>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</si>
  <si>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</si>
  <si>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</si>
  <si>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</si>
  <si>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</si>
  <si>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</si>
  <si>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</si>
  <si>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</si>
  <si>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</si>
  <si>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</si>
  <si>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</si>
  <si>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</si>
  <si>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</si>
  <si>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</si>
  <si>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</si>
  <si>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</si>
  <si>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</si>
  <si>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</si>
  <si>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</si>
  <si>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</si>
  <si>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</si>
  <si>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</si>
  <si>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</si>
  <si>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</si>
  <si>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</si>
  <si>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</si>
  <si>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</si>
  <si>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</si>
  <si>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</si>
  <si>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</si>
  <si>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</si>
  <si>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</si>
  <si>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</si>
  <si>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</si>
  <si>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</si>
  <si>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</si>
  <si>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</si>
  <si>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</si>
  <si>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</si>
  <si>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</si>
  <si>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</si>
  <si>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</si>
  <si>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</si>
  <si>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</si>
  <si>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</si>
  <si>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</si>
  <si>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</si>
  <si>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</si>
  <si>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</si>
  <si>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</si>
  <si>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</si>
  <si>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</si>
  <si>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</si>
  <si>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</si>
  <si>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</si>
  <si>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</si>
  <si>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</si>
  <si>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</si>
  <si>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</si>
  <si>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</si>
  <si>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</si>
  <si>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</si>
  <si>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</si>
  <si>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</si>
  <si>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</si>
  <si>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</si>
  <si>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</si>
  <si>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</si>
  <si>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</si>
  <si>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</si>
  <si>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</si>
  <si>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</si>
  <si>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</si>
  <si>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</si>
  <si>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</si>
  <si>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</si>
  <si>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</si>
  <si>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</si>
  <si>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</si>
  <si>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</si>
  <si>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</si>
  <si>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</si>
  <si>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</si>
  <si>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</si>
  <si>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</si>
  <si>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</si>
  <si>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</si>
  <si>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</si>
  <si>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</si>
  <si>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</si>
  <si>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</si>
  <si>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</si>
  <si>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</si>
  <si>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</si>
  <si>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</si>
  <si>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</si>
  <si>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</si>
  <si>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</si>
  <si>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</si>
  <si>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</si>
  <si>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</si>
  <si>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</si>
  <si>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</si>
  <si>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</si>
  <si>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</si>
  <si>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</si>
  <si>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</si>
  <si>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</si>
  <si>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</si>
  <si>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</si>
  <si>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</si>
  <si>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</si>
  <si>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</si>
  <si>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</si>
  <si>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</si>
  <si>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</si>
  <si>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</si>
  <si>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</si>
  <si>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</si>
  <si>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</si>
  <si>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</si>
  <si>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</si>
  <si>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</si>
  <si>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</si>
  <si>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</si>
  <si>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</si>
  <si>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</si>
  <si>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</si>
  <si>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</si>
  <si>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</si>
  <si>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</si>
  <si>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</si>
  <si>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</si>
  <si>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</si>
  <si>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</si>
  <si>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</si>
  <si>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</si>
  <si>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</si>
  <si>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</si>
  <si>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</si>
  <si>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</si>
  <si>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</si>
  <si>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</si>
  <si>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</si>
  <si>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</si>
  <si>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</si>
  <si>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</si>
  <si>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</si>
  <si>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</si>
  <si>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</si>
  <si>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</si>
  <si>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</si>
  <si>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</si>
  <si>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</si>
  <si>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</si>
  <si>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</si>
  <si>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</si>
  <si>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</si>
  <si>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</si>
  <si>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</si>
  <si>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</si>
  <si>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</si>
  <si>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</si>
  <si>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</si>
  <si>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</si>
  <si>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</si>
  <si>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</si>
  <si>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</si>
  <si>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</si>
  <si>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</si>
  <si>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</si>
  <si>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</si>
  <si>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</si>
  <si>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</si>
  <si>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</si>
  <si>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</si>
  <si>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</si>
  <si>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</si>
  <si>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</si>
  <si>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</si>
  <si>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</si>
  <si>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</si>
  <si>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</si>
  <si>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</si>
  <si>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</si>
  <si>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</si>
  <si>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</si>
  <si>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</si>
  <si>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</si>
  <si>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</si>
  <si>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</si>
  <si>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</si>
  <si>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</si>
  <si>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</si>
  <si>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</si>
  <si>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</si>
  <si>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</si>
  <si>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</si>
  <si>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</si>
  <si>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</si>
  <si>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</si>
  <si>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</si>
  <si>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</si>
  <si>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</si>
  <si>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</si>
  <si>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</si>
  <si>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</si>
  <si>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</si>
  <si>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</si>
  <si>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</si>
  <si>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</si>
  <si>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</si>
  <si>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</si>
  <si>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</si>
  <si>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</si>
  <si>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</si>
  <si>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</si>
  <si>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</si>
  <si>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</si>
  <si>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</si>
  <si>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</si>
  <si>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</si>
  <si>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</si>
  <si>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</si>
  <si>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</si>
  <si>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</si>
  <si>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</si>
  <si>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</si>
  <si>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</si>
  <si>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</si>
  <si>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</si>
  <si>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</si>
  <si>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</si>
  <si>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</si>
  <si>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</si>
  <si>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</si>
  <si>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</si>
  <si>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</si>
  <si>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</si>
  <si>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</si>
  <si>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</si>
  <si>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</si>
  <si>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</si>
  <si>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</si>
  <si>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</si>
  <si>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</si>
  <si>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</si>
  <si>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</si>
  <si>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</si>
  <si>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</si>
  <si>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</si>
  <si>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</si>
  <si>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</si>
  <si>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</si>
  <si>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</si>
  <si>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</si>
  <si>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</si>
  <si>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</si>
  <si>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</si>
  <si>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</si>
  <si>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</si>
  <si>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</si>
  <si>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</si>
  <si>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</si>
  <si>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</si>
  <si>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</si>
  <si>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</si>
  <si>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</si>
  <si>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</si>
  <si>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</si>
  <si>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</si>
  <si>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</si>
  <si>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</si>
  <si>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</si>
  <si>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</si>
  <si>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</si>
  <si>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</si>
  <si>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</si>
  <si>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</si>
  <si>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</si>
  <si>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</si>
  <si>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</si>
  <si>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</si>
  <si>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</si>
  <si>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</si>
  <si>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</si>
  <si>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</si>
  <si>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</si>
  <si>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</si>
  <si>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</si>
  <si>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</si>
  <si>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</si>
  <si>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</si>
  <si>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</si>
  <si>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</si>
  <si>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</si>
  <si>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</si>
  <si>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</si>
  <si>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</si>
  <si>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</si>
  <si>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</si>
  <si>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</si>
  <si>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</si>
  <si>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</si>
  <si>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</si>
  <si>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</si>
  <si>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</si>
  <si>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</si>
  <si>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</si>
  <si>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</si>
  <si>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</si>
  <si>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</si>
  <si>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</si>
  <si>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</si>
  <si>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</si>
  <si>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</si>
  <si>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</si>
  <si>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</si>
  <si>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</si>
  <si>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</si>
  <si>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</si>
  <si>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</si>
  <si>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</si>
  <si>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</si>
  <si>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</si>
  <si>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</si>
  <si>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</si>
  <si>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</si>
  <si>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</si>
  <si>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</si>
  <si>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</si>
  <si>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</si>
  <si>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</si>
  <si>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</si>
  <si>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</si>
  <si>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</si>
  <si>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</si>
  <si>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</si>
  <si>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</si>
  <si>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</si>
  <si>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</si>
  <si>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</si>
  <si>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</si>
  <si>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</si>
  <si>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</si>
  <si>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</si>
  <si>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</si>
  <si>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</si>
  <si>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</si>
  <si>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</si>
  <si>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</si>
  <si>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</si>
  <si>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</si>
  <si>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</si>
  <si>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</si>
  <si>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</si>
  <si>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</si>
  <si>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</si>
  <si>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</si>
  <si>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</si>
  <si>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</si>
  <si>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</si>
  <si>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</si>
  <si>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</si>
  <si>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</si>
  <si>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</si>
  <si>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</si>
  <si>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</si>
  <si>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</si>
  <si>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</si>
  <si>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</si>
  <si>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</si>
  <si>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</si>
  <si>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</si>
  <si>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</si>
  <si>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</si>
  <si>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</si>
  <si>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</si>
  <si>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</si>
  <si>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</si>
  <si>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</si>
  <si>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</si>
  <si>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</si>
  <si>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</si>
  <si>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</si>
  <si>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</si>
  <si>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</si>
  <si>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</si>
  <si>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</si>
  <si>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</si>
  <si>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</si>
  <si>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</si>
  <si>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</si>
  <si>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</si>
  <si>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</si>
  <si>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</si>
  <si>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</si>
  <si>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</si>
  <si>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</si>
  <si>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</si>
  <si>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</si>
  <si>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</si>
  <si>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</si>
  <si>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</si>
  <si>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</si>
  <si>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</si>
  <si>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</si>
  <si>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</si>
  <si>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</si>
  <si>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</si>
  <si>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</si>
  <si>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</si>
  <si>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</si>
  <si>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</si>
  <si>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</si>
  <si>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</si>
  <si>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</si>
  <si>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</si>
  <si>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</si>
  <si>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</si>
  <si>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</si>
  <si>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</si>
  <si>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</si>
  <si>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</si>
  <si>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</si>
  <si>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</si>
  <si>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</si>
  <si>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</si>
  <si>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</si>
  <si>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</si>
  <si>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</si>
  <si>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</si>
  <si>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</si>
  <si>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</si>
  <si>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</si>
  <si>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</si>
  <si>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</si>
  <si>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</si>
  <si>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</si>
  <si>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</si>
  <si>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</si>
  <si>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</si>
  <si>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</si>
  <si>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</si>
  <si>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</si>
  <si>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</si>
  <si>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</si>
  <si>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</si>
  <si>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</si>
  <si>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</si>
  <si>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</si>
  <si>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</si>
  <si>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</si>
  <si>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</si>
  <si>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</si>
  <si>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</si>
  <si>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</si>
  <si>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</si>
  <si>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</si>
  <si>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</si>
  <si>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</si>
  <si>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</si>
  <si>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</si>
  <si>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</si>
  <si>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</si>
  <si>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</si>
  <si>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</si>
  <si>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</si>
  <si>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</si>
  <si>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</si>
  <si>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</si>
  <si>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</si>
  <si>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</si>
  <si>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</si>
  <si>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</si>
  <si>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</si>
  <si>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</si>
  <si>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</si>
  <si>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</si>
  <si>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</si>
  <si>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</si>
  <si>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</si>
  <si>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</si>
  <si>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</si>
  <si>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</si>
  <si>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</si>
  <si>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</si>
  <si>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</si>
  <si>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</si>
  <si>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</si>
  <si>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</si>
  <si>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</si>
  <si>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</si>
  <si>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</si>
  <si>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</si>
  <si>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</si>
  <si>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</si>
  <si>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</si>
  <si>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</si>
  <si>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</si>
  <si>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</si>
  <si>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</si>
  <si>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</si>
  <si>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</si>
  <si>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</si>
  <si>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</si>
  <si>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</si>
  <si>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</si>
  <si>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</si>
  <si>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</si>
  <si>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</si>
  <si>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</si>
  <si>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</si>
  <si>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</si>
  <si>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</si>
  <si>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</si>
  <si>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</si>
  <si>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</si>
  <si>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</si>
  <si>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</si>
  <si>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</si>
  <si>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</si>
  <si>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</si>
  <si>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</si>
  <si>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</si>
  <si>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</si>
  <si>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</si>
  <si>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</si>
  <si>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</si>
  <si>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</si>
  <si>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</si>
  <si>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</si>
  <si>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</si>
  <si>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</si>
  <si>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</si>
  <si>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</si>
  <si>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</si>
  <si>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</si>
  <si>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</si>
  <si>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</si>
  <si>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</si>
  <si>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</si>
  <si>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</si>
  <si>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</si>
  <si>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</si>
  <si>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</si>
  <si>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</si>
  <si>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</si>
  <si>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</si>
  <si>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</si>
  <si>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</si>
  <si>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</si>
  <si>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</si>
  <si>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</si>
  <si>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</si>
  <si>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</si>
  <si>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</si>
  <si>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</si>
  <si>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</si>
  <si>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</si>
  <si>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</si>
  <si>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</si>
  <si>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</si>
  <si>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</si>
  <si>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</si>
  <si>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</si>
  <si>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</si>
  <si>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</si>
  <si>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</si>
  <si>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</si>
  <si>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</si>
  <si>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</si>
  <si>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</si>
  <si>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</si>
  <si>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</si>
  <si>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</si>
  <si>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</si>
  <si>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</si>
  <si>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</si>
  <si>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</si>
  <si>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</si>
  <si>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</si>
  <si>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</si>
  <si>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</si>
  <si>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</si>
  <si>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</si>
  <si>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</si>
  <si>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</si>
  <si>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</si>
  <si>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</si>
  <si>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</si>
  <si>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</si>
  <si>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</si>
  <si>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</si>
  <si>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</si>
  <si>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</si>
  <si>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</si>
  <si>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</si>
  <si>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</si>
  <si>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</si>
  <si>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</si>
  <si>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</si>
  <si>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</si>
  <si>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</si>
  <si>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</si>
  <si>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</si>
  <si>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</si>
  <si>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</si>
  <si>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</si>
  <si>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</si>
  <si>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</si>
  <si>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</si>
  <si>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</si>
  <si>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</si>
  <si>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</si>
  <si>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</si>
  <si>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</si>
  <si>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</si>
  <si>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</si>
  <si>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</si>
  <si>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</si>
  <si>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</si>
  <si>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</si>
  <si>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</si>
  <si>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</si>
  <si>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</si>
  <si>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</si>
  <si>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</si>
  <si>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</si>
  <si>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</si>
  <si>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</si>
  <si>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</si>
  <si>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</si>
  <si>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</si>
  <si>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</si>
  <si>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</si>
  <si>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</si>
  <si>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</si>
  <si>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</si>
  <si>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</si>
  <si>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</si>
  <si>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</si>
  <si>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</si>
  <si>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</si>
  <si>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</si>
  <si>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</si>
  <si>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</si>
  <si>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</si>
  <si>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</si>
  <si>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</si>
  <si>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</si>
  <si>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</si>
  <si>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</si>
  <si>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</si>
  <si>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</si>
  <si>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</si>
  <si>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</si>
  <si>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</si>
  <si>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</si>
  <si>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</si>
  <si>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</si>
  <si>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</si>
  <si>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</si>
  <si>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</si>
  <si>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</si>
  <si>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</si>
  <si>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</si>
  <si>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</si>
  <si>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</si>
  <si>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</si>
  <si>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</si>
  <si>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</si>
  <si>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</si>
  <si>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</si>
  <si>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</si>
  <si>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</si>
  <si>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</si>
  <si>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</si>
  <si>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</si>
  <si>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</si>
  <si>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</si>
  <si>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</si>
  <si>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</si>
  <si>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</si>
  <si>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</si>
  <si>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</si>
  <si>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</si>
  <si>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</si>
  <si>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</si>
  <si>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</si>
  <si>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</si>
  <si>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</si>
  <si>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</si>
  <si>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</si>
  <si>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</si>
  <si>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</si>
  <si>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</si>
  <si>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</si>
  <si>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</si>
  <si>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</si>
  <si>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</si>
  <si>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</si>
  <si>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</si>
  <si>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</si>
  <si>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</si>
  <si>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</si>
  <si>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</si>
  <si>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</si>
  <si>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</si>
  <si>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</si>
  <si>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</si>
  <si>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</si>
  <si>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</si>
  <si>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</si>
  <si>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</si>
  <si>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</si>
  <si>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</si>
  <si>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</si>
  <si>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</si>
  <si>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</si>
  <si>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</si>
  <si>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</si>
  <si>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</si>
  <si>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</si>
  <si>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</si>
  <si>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</si>
  <si>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</si>
  <si>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</si>
  <si>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</si>
  <si>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</si>
  <si>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</si>
  <si>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</si>
  <si>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</si>
  <si>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</si>
  <si>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</si>
  <si>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</si>
  <si>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</si>
  <si>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</si>
  <si>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</si>
  <si>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</si>
  <si>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</si>
  <si>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</si>
  <si>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</si>
  <si>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</si>
  <si>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</si>
  <si>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</si>
  <si>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</si>
  <si>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</si>
  <si>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</si>
  <si>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</si>
  <si>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</si>
  <si>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</si>
  <si>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</si>
  <si>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</si>
  <si>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</si>
  <si>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</si>
  <si>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</si>
  <si>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</si>
  <si>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</si>
  <si>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</si>
  <si>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</si>
  <si>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</si>
  <si>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</si>
  <si>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</si>
  <si>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</si>
  <si>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</si>
  <si>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</si>
  <si>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</si>
  <si>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</si>
  <si>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</si>
  <si>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</si>
  <si>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</si>
  <si>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</si>
  <si>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</si>
  <si>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</si>
  <si>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</si>
  <si>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</si>
  <si>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</si>
  <si>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</si>
  <si>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</si>
  <si>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</si>
  <si>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</si>
  <si>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</si>
  <si>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</si>
  <si>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</si>
  <si>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</si>
  <si>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</si>
  <si>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</si>
  <si>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</si>
  <si>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</si>
  <si>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</si>
  <si>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</si>
  <si>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</si>
  <si>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</si>
  <si>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</si>
  <si>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</si>
  <si>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</si>
  <si>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</si>
  <si>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</si>
  <si>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</si>
  <si>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</si>
  <si>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</si>
  <si>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</si>
  <si>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</si>
  <si>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</si>
  <si>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</si>
  <si>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</si>
  <si>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</si>
  <si>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</si>
  <si>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</si>
  <si>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</si>
  <si>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</si>
  <si>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</si>
  <si>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</si>
  <si>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</si>
  <si>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</si>
  <si>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</si>
  <si>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</si>
  <si>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</si>
  <si>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</si>
  <si>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</si>
  <si>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</si>
  <si>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</si>
  <si>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</si>
  <si>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</si>
  <si>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</si>
  <si>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</si>
  <si>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</si>
  <si>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</si>
  <si>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</si>
  <si>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</si>
  <si>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</si>
  <si>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</si>
  <si>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</si>
  <si>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</si>
  <si>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</si>
  <si>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</si>
  <si>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</si>
  <si>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</si>
  <si>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</si>
  <si>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</si>
  <si>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</si>
  <si>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</si>
  <si>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</si>
  <si>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</si>
  <si>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</si>
  <si>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</si>
  <si>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</si>
  <si>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</si>
  <si>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</si>
  <si>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</si>
  <si>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</si>
  <si>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</si>
  <si>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</si>
  <si>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</si>
  <si>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</si>
  <si>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</si>
  <si>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</si>
  <si>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</si>
  <si>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</si>
  <si>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</si>
  <si>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</si>
  <si>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</si>
  <si>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</si>
  <si>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</si>
  <si>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</si>
  <si>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</si>
  <si>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</si>
  <si>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</si>
  <si>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</si>
  <si>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</si>
  <si>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</si>
  <si>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</si>
  <si>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</si>
  <si>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</si>
  <si>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</si>
  <si>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</si>
  <si>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</si>
  <si>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</si>
  <si>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</si>
  <si>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</si>
  <si>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</si>
  <si>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</si>
  <si>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</si>
  <si>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</si>
  <si>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</si>
  <si>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</si>
  <si>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</si>
  <si>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</si>
  <si>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</si>
  <si>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</si>
  <si>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</si>
  <si>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</si>
  <si>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</si>
  <si>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</si>
  <si>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</si>
  <si>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</si>
  <si>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</si>
  <si>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</si>
  <si>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</si>
  <si>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</si>
  <si>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</si>
  <si>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</si>
  <si>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</si>
  <si>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</si>
  <si>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</si>
  <si>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</si>
  <si>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</si>
  <si>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</si>
  <si>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</si>
  <si>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</si>
  <si>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</si>
  <si>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</si>
  <si>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</si>
  <si>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</si>
  <si>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</si>
  <si>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</si>
  <si>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</si>
  <si>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</si>
  <si>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</si>
  <si>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</si>
  <si>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</si>
  <si>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</si>
  <si>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</si>
  <si>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</si>
  <si>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</si>
  <si>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</si>
  <si>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</si>
  <si>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</si>
  <si>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</si>
  <si>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</si>
  <si>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</si>
  <si>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</si>
  <si>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</si>
  <si>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</si>
  <si>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</si>
  <si>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</si>
  <si>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</si>
  <si>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</si>
  <si>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</si>
  <si>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</si>
  <si>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</si>
  <si>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</si>
  <si>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</si>
  <si>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</si>
  <si>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</si>
  <si>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</si>
  <si>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</si>
  <si>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</si>
  <si>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</si>
  <si>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</si>
  <si>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</si>
  <si>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</si>
  <si>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</si>
  <si>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</si>
  <si>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</si>
  <si>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</si>
  <si>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</si>
  <si>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</si>
  <si>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</si>
  <si>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</si>
  <si>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</si>
  <si>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</si>
  <si>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</si>
  <si>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</si>
  <si>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</si>
  <si>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</si>
  <si>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</si>
  <si>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</si>
  <si>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</si>
  <si>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</si>
  <si>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</si>
  <si>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</si>
  <si>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</si>
  <si>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</si>
  <si>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</si>
  <si>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</si>
  <si>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</si>
  <si>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</si>
  <si>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</si>
  <si>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</si>
  <si>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</si>
  <si>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</si>
  <si>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</si>
  <si>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</si>
  <si>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</si>
  <si>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</si>
  <si>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</si>
  <si>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</si>
  <si>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</si>
  <si>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</si>
  <si>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</si>
  <si>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</si>
  <si>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</si>
  <si>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</si>
  <si>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</si>
  <si>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</si>
  <si>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</si>
  <si>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</si>
  <si>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</si>
  <si>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</si>
  <si>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</si>
  <si>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</si>
  <si>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</si>
  <si>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</si>
  <si>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</si>
  <si>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</si>
  <si>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</si>
  <si>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</si>
  <si>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</si>
  <si>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</si>
  <si>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</si>
  <si>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</si>
  <si>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</si>
  <si>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</si>
  <si>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</si>
  <si>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</si>
  <si>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</si>
  <si>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</si>
  <si>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</si>
  <si>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</si>
  <si>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</si>
  <si>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</si>
  <si>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</si>
  <si>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</si>
  <si>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</si>
  <si>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</si>
  <si>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</si>
  <si>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</si>
  <si>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</si>
  <si>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</si>
  <si>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</si>
  <si>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</si>
  <si>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</si>
  <si>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</si>
  <si>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</si>
  <si>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</si>
  <si>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</si>
  <si>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</si>
  <si>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</si>
  <si>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</si>
  <si>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</si>
  <si>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</si>
  <si>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</si>
  <si>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</si>
  <si>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</si>
  <si>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</si>
  <si>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</si>
  <si>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</si>
  <si>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</si>
  <si>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</si>
  <si>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</si>
  <si>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</si>
  <si>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</si>
  <si>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</si>
  <si>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</si>
  <si>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</si>
  <si>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</si>
  <si>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</si>
  <si>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</si>
  <si>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</si>
  <si>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</si>
  <si>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</si>
  <si>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</si>
  <si>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</si>
  <si>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</si>
  <si>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</si>
  <si>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</si>
  <si>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</si>
  <si>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</si>
  <si>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</si>
  <si>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</si>
  <si>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</si>
  <si>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</si>
  <si>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</si>
  <si>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</si>
  <si>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</si>
  <si>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</si>
  <si>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</si>
  <si>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</si>
  <si>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</si>
  <si>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</si>
  <si>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</si>
  <si>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</si>
  <si>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</si>
  <si>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</si>
  <si>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</si>
  <si>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</si>
  <si>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</si>
  <si>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</si>
  <si>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</si>
  <si>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</si>
  <si>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</si>
  <si>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</si>
  <si>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</si>
  <si>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</si>
  <si>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</si>
  <si>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</si>
  <si>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</si>
  <si>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</si>
  <si>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</si>
  <si>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</si>
  <si>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</si>
  <si>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</si>
  <si>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</si>
  <si>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</si>
  <si>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</si>
  <si>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</si>
  <si>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</si>
  <si>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</si>
  <si>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</si>
  <si>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</si>
  <si>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</si>
  <si>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</si>
  <si>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</si>
  <si>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</si>
  <si>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</si>
  <si>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</si>
  <si>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</si>
  <si>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</si>
  <si>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</si>
  <si>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</si>
  <si>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</si>
  <si>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</si>
  <si>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</si>
  <si>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</si>
  <si>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</si>
  <si>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</si>
  <si>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</si>
  <si>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</si>
  <si>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</si>
  <si>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</si>
  <si>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</si>
  <si>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</si>
  <si>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</si>
  <si>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</si>
  <si>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</si>
  <si>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</si>
  <si>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</si>
  <si>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</si>
  <si>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</si>
  <si>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</si>
  <si>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</si>
  <si>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</si>
  <si>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</si>
  <si>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</si>
  <si>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</si>
  <si>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</si>
  <si>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</si>
  <si>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</si>
  <si>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</si>
  <si>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</si>
  <si>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</si>
  <si>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</si>
  <si>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</si>
  <si>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</si>
  <si>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</si>
  <si>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</si>
  <si>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</si>
  <si>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</si>
  <si>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</si>
  <si>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</si>
  <si>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</si>
  <si>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</si>
  <si>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</si>
  <si>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</si>
  <si>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</si>
  <si>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</si>
  <si>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</si>
  <si>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</si>
  <si>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</si>
  <si>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</si>
  <si>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</si>
  <si>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</si>
  <si>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</si>
  <si>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</si>
  <si>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</si>
  <si>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</si>
  <si>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</si>
  <si>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</si>
  <si>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</si>
  <si>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</si>
  <si>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</si>
  <si>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</si>
  <si>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</si>
  <si>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</si>
  <si>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</si>
  <si>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</si>
  <si>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</si>
  <si>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</si>
  <si>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</si>
  <si>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</si>
  <si>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</si>
  <si>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</si>
  <si>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</si>
  <si>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</si>
  <si>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</si>
  <si>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</si>
  <si>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</si>
  <si>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</si>
  <si>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</si>
  <si>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</si>
  <si>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</si>
  <si>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</si>
  <si>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</si>
  <si>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</si>
  <si>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</si>
  <si>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</si>
  <si>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</si>
  <si>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</si>
  <si>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</si>
  <si>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</si>
  <si>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</si>
  <si>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</si>
  <si>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</si>
  <si>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</si>
  <si>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</si>
  <si>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</si>
  <si>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</si>
  <si>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</si>
  <si>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</si>
  <si>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</si>
  <si>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</si>
  <si>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</si>
  <si>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</si>
  <si>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</si>
  <si>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</si>
  <si>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</si>
  <si>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</si>
  <si>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</si>
  <si>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</si>
  <si>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</si>
  <si>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</si>
  <si>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</si>
  <si>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</si>
  <si>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</si>
  <si>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</si>
  <si>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</si>
  <si>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</si>
  <si>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</si>
  <si>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</si>
  <si>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</si>
  <si>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</si>
  <si>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</si>
  <si>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</si>
  <si>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</si>
  <si>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</si>
  <si>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</si>
  <si>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</si>
  <si>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</si>
  <si>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</si>
  <si>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</si>
  <si>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</si>
  <si>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</si>
  <si>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</si>
  <si>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</si>
  <si>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</si>
  <si>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</si>
  <si>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</si>
  <si>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</si>
  <si>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</si>
  <si>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</si>
  <si>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</si>
  <si>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</si>
  <si>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</si>
  <si>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</si>
  <si>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</si>
  <si>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</si>
  <si>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</si>
  <si>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</si>
  <si>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</si>
  <si>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</si>
  <si>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</si>
  <si>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</si>
  <si>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</si>
  <si>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</si>
  <si>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</si>
  <si>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</si>
  <si>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</si>
  <si>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</si>
  <si>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</si>
  <si>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</si>
  <si>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</si>
  <si>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</si>
  <si>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</si>
  <si>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</si>
  <si>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</si>
  <si>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</si>
  <si>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</si>
  <si>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</si>
  <si>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</si>
  <si>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</si>
  <si>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</si>
  <si>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</si>
  <si>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</si>
  <si>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</si>
  <si>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</si>
  <si>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</si>
  <si>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</si>
  <si>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</si>
  <si>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</si>
  <si>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</si>
  <si>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</si>
  <si>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</si>
  <si>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</si>
  <si>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</si>
  <si>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</si>
  <si>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</si>
  <si>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</si>
  <si>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</si>
  <si>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</si>
  <si>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</si>
  <si>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</si>
  <si>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</si>
  <si>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</si>
  <si>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</si>
  <si>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</si>
  <si>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</si>
  <si>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</si>
  <si>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</si>
  <si>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</si>
  <si>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</si>
  <si>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</si>
  <si>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</si>
  <si>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</si>
  <si>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</si>
  <si>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</si>
  <si>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</si>
  <si>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</si>
  <si>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</si>
  <si>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</si>
  <si>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</si>
  <si>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</si>
  <si>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</si>
  <si>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</si>
  <si>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</si>
  <si>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</si>
  <si>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</si>
  <si>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</si>
  <si>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</si>
  <si>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</si>
  <si>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</si>
  <si>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</si>
  <si>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</si>
  <si>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</si>
  <si>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</si>
  <si>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</si>
  <si>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</si>
  <si>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</si>
  <si>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</si>
  <si>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</si>
  <si>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</si>
  <si>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</si>
  <si>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</si>
  <si>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</si>
  <si>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</si>
  <si>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</si>
  <si>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</si>
  <si>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</si>
  <si>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</si>
  <si>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</si>
  <si>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</si>
  <si>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</si>
  <si>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</si>
  <si>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</si>
  <si>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</si>
  <si>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</si>
  <si>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</si>
  <si>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</si>
  <si>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</si>
  <si>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</si>
  <si>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</si>
  <si>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</si>
  <si>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</si>
  <si>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</si>
  <si>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</si>
  <si>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</si>
  <si>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</si>
  <si>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</si>
  <si>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</si>
  <si>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</si>
  <si>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</si>
  <si>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</si>
  <si>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</si>
  <si>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</si>
  <si>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</si>
  <si>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</si>
  <si>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</si>
  <si>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</si>
  <si>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</si>
  <si>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</si>
  <si>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</si>
  <si>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</si>
  <si>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</si>
  <si>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</si>
  <si>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</si>
  <si>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</si>
  <si>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</si>
  <si>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</si>
  <si>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</si>
  <si>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</si>
  <si>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</si>
  <si>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</si>
  <si>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</si>
  <si>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</si>
  <si>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</si>
  <si>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</si>
  <si>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</si>
  <si>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</si>
  <si>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</si>
  <si>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</si>
  <si>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</si>
  <si>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</si>
  <si>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</si>
  <si>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</si>
  <si>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</si>
  <si>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</si>
  <si>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</si>
  <si>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</si>
  <si>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</si>
  <si>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</si>
  <si>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</si>
  <si>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</si>
  <si>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</si>
  <si>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</si>
  <si>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</si>
  <si>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</si>
  <si>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</si>
  <si>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</si>
  <si>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</si>
  <si>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</si>
  <si>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</si>
  <si>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</si>
  <si>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</si>
  <si>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</si>
  <si>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</si>
  <si>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</si>
  <si>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</si>
  <si>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</si>
  <si>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</si>
  <si>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</si>
  <si>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</si>
  <si>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</si>
  <si>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</si>
  <si>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</si>
  <si>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</si>
  <si>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</si>
  <si>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</si>
  <si>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</si>
  <si>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</si>
  <si>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</si>
  <si>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</si>
  <si>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</si>
  <si>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</si>
  <si>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</si>
  <si>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</si>
  <si>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</si>
  <si>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</si>
  <si>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</si>
  <si>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</si>
  <si>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</si>
  <si>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</si>
  <si>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</si>
  <si>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</si>
  <si>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</si>
  <si>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</si>
  <si>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</si>
  <si>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</si>
  <si>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</si>
  <si>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</si>
  <si>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</si>
  <si>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</si>
  <si>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</si>
  <si>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</si>
  <si>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</si>
  <si>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</si>
  <si>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</si>
  <si>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</si>
  <si>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</si>
  <si>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</si>
  <si>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</si>
  <si>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</si>
  <si>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</si>
  <si>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</si>
  <si>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</si>
  <si>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</si>
  <si>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</si>
  <si>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</si>
  <si>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</si>
  <si>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</si>
  <si>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</si>
  <si>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</si>
  <si>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</si>
  <si>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</si>
  <si>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</si>
  <si>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</si>
  <si>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</si>
  <si>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</si>
  <si>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</si>
  <si>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</si>
  <si>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</si>
  <si>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</si>
  <si>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</si>
  <si>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</si>
  <si>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</si>
  <si>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</si>
  <si>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</si>
  <si>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</si>
  <si>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</si>
  <si>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</si>
  <si>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</si>
  <si>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</si>
  <si>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</si>
  <si>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</si>
  <si>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</si>
  <si>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</si>
  <si>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</si>
  <si>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</si>
  <si>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</si>
  <si>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</si>
  <si>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</si>
  <si>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</si>
  <si>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</si>
  <si>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</si>
  <si>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</si>
  <si>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</si>
  <si>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</si>
  <si>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</si>
  <si>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</si>
  <si>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</si>
  <si>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</si>
  <si>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</si>
  <si>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</si>
  <si>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</si>
  <si>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</si>
  <si>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</si>
  <si>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</si>
  <si>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</si>
  <si>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</si>
  <si>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</si>
  <si>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</si>
  <si>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</si>
  <si>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</si>
  <si>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</si>
  <si>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</si>
  <si>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</si>
  <si>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</si>
  <si>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</si>
  <si>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</si>
  <si>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</si>
  <si>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</si>
  <si>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</si>
  <si>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</si>
  <si>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</si>
  <si>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</si>
  <si>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</si>
  <si>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</si>
  <si>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</si>
  <si>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</si>
  <si>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</si>
  <si>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</si>
  <si>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</si>
  <si>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</si>
  <si>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</si>
  <si>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</si>
  <si>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</si>
  <si>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</si>
  <si>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</si>
  <si>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</si>
  <si>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</si>
  <si>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</si>
  <si>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</si>
  <si>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</si>
  <si>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</si>
  <si>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</si>
  <si>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</si>
  <si>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</si>
  <si>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</si>
  <si>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</si>
  <si>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</si>
  <si>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</si>
  <si>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</si>
  <si>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</si>
  <si>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</si>
  <si>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</si>
  <si>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</si>
  <si>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</si>
  <si>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</si>
  <si>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</si>
  <si>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</si>
  <si>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</si>
  <si>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</si>
  <si>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</si>
  <si>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</si>
  <si>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</si>
  <si>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</si>
  <si>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</si>
  <si>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</si>
  <si>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</si>
  <si>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</si>
  <si>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</si>
  <si>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</si>
  <si>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</si>
  <si>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</si>
  <si>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</si>
  <si>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</si>
  <si>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</si>
  <si>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</si>
  <si>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</si>
  <si>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</si>
  <si>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</si>
  <si>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</si>
  <si>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</si>
  <si>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</si>
  <si>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</si>
  <si>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</si>
  <si>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</si>
  <si>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</si>
  <si>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</si>
  <si>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</si>
  <si>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</si>
  <si>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</si>
  <si>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</si>
  <si>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</si>
  <si>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</si>
  <si>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</si>
  <si>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</si>
  <si>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</si>
  <si>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</si>
  <si>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</si>
  <si>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</si>
  <si>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</si>
  <si>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</si>
  <si>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</si>
  <si>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</si>
  <si>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</si>
  <si>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</si>
  <si>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</si>
  <si>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</si>
  <si>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</si>
  <si>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</si>
  <si>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</si>
  <si>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</si>
  <si>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</si>
  <si>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</si>
  <si>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</si>
  <si>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</si>
  <si>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</si>
  <si>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</si>
  <si>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</si>
  <si>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</si>
  <si>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</si>
  <si>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</si>
  <si>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</si>
  <si>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</si>
  <si>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</si>
  <si>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</si>
  <si>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</si>
  <si>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</si>
  <si>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</si>
  <si>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</si>
  <si>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</si>
  <si>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</si>
  <si>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</si>
  <si>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</si>
  <si>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</si>
  <si>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</si>
  <si>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</si>
  <si>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</si>
  <si>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</si>
  <si>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</si>
  <si>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</si>
  <si>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</si>
  <si>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</si>
  <si>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</si>
  <si>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</si>
  <si>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</si>
  <si>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</si>
  <si>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</si>
  <si>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</si>
  <si>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</si>
  <si>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</si>
  <si>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</si>
  <si>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</si>
  <si>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</si>
  <si>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</si>
  <si>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</si>
  <si>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</si>
  <si>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</si>
  <si>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</si>
  <si>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</si>
  <si>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</si>
  <si>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</si>
  <si>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</si>
  <si>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</si>
  <si>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</si>
  <si>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</si>
  <si>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</si>
  <si>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</si>
  <si>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</si>
  <si>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</si>
  <si>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</si>
  <si>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</si>
  <si>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</si>
  <si>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</si>
  <si>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</si>
  <si>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</si>
  <si>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</si>
  <si>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</si>
  <si>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</si>
  <si>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</si>
  <si>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</si>
  <si>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</si>
  <si>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</si>
  <si>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</si>
  <si>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</si>
  <si>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</si>
  <si>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</si>
  <si>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</si>
  <si>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</si>
  <si>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</si>
  <si>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</si>
  <si>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</si>
  <si>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</si>
  <si>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</si>
  <si>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</si>
  <si>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</si>
  <si>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</si>
  <si>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</si>
  <si>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</si>
  <si>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</si>
  <si>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</si>
  <si>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</si>
  <si>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</si>
  <si>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</si>
  <si>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</si>
  <si>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</si>
  <si>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</si>
  <si>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</si>
  <si>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</si>
  <si>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</si>
  <si>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</si>
  <si>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</si>
  <si>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</si>
  <si>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</si>
  <si>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</si>
  <si>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</si>
  <si>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</si>
  <si>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</si>
  <si>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</si>
  <si>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</si>
  <si>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</si>
  <si>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</si>
  <si>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</si>
  <si>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</si>
  <si>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</si>
  <si>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</si>
  <si>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</si>
  <si>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</si>
  <si>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</si>
  <si>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</si>
  <si>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</si>
  <si>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</si>
  <si>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</si>
  <si>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</si>
  <si>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</si>
  <si>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</si>
  <si>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</si>
  <si>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</si>
  <si>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</si>
  <si>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</si>
  <si>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</si>
  <si>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</si>
  <si>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</si>
  <si>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</si>
  <si>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</si>
  <si>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</si>
  <si>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</si>
  <si>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</si>
  <si>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</si>
  <si>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</si>
  <si>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</si>
  <si>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</si>
  <si>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</si>
  <si>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</si>
  <si>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</si>
  <si>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</si>
  <si>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</si>
  <si>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</si>
  <si>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</si>
  <si>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</si>
  <si>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</si>
  <si>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</si>
  <si>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</si>
  <si>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</si>
  <si>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</si>
  <si>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</si>
  <si>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</si>
  <si>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</si>
  <si>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</si>
  <si>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</si>
  <si>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</si>
  <si>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</si>
  <si>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</si>
  <si>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</si>
  <si>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</si>
  <si>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</si>
  <si>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</si>
  <si>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</si>
  <si>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</si>
  <si>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</si>
  <si>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</si>
  <si>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</si>
  <si>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</si>
  <si>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</si>
  <si>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</si>
  <si>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</si>
  <si>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</si>
  <si>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</si>
  <si>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</si>
  <si>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</si>
  <si>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</si>
  <si>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</si>
  <si>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</si>
  <si>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</si>
  <si>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</si>
  <si>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</si>
  <si>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</si>
  <si>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</si>
  <si>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</si>
  <si>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</si>
  <si>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</si>
  <si>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</si>
  <si>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</si>
  <si>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</si>
  <si>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</si>
  <si>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</si>
  <si>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</si>
  <si>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</si>
  <si>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</si>
  <si>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</si>
  <si>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</si>
  <si>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</si>
  <si>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</si>
  <si>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</si>
  <si>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</si>
  <si>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</si>
  <si>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</si>
  <si>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</si>
  <si>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</si>
  <si>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</si>
  <si>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</si>
  <si>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</si>
  <si>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</si>
  <si>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</si>
  <si>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</si>
  <si>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</si>
  <si>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</si>
  <si>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</si>
  <si>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</si>
  <si>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</si>
  <si>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</si>
  <si>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</si>
  <si>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</si>
  <si>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</si>
  <si>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</si>
  <si>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</si>
  <si>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</si>
  <si>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</si>
  <si>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</si>
  <si>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</si>
  <si>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</si>
  <si>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</si>
  <si>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</si>
  <si>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</si>
  <si>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</si>
  <si>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</si>
  <si>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</si>
  <si>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</si>
  <si>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</si>
  <si>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</si>
  <si>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</si>
  <si>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</si>
  <si>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</si>
  <si>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</si>
  <si>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</si>
  <si>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</si>
  <si>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</si>
  <si>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</si>
  <si>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</si>
  <si>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</si>
  <si>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</si>
  <si>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</si>
  <si>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</si>
  <si>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</si>
  <si>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</si>
  <si>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</si>
  <si>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</si>
  <si>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</si>
  <si>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</si>
  <si>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</si>
  <si>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</si>
  <si>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</si>
  <si>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</si>
  <si>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</si>
  <si>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</si>
  <si>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</si>
  <si>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</si>
  <si>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</si>
  <si>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</si>
  <si>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</si>
  <si>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</si>
  <si>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</si>
  <si>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</si>
  <si>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</si>
  <si>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</si>
  <si>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</si>
  <si>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</si>
  <si>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</si>
  <si>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</si>
  <si>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</si>
  <si>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</si>
  <si>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</si>
  <si>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</si>
  <si>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</si>
  <si>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</si>
  <si>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</si>
  <si>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</si>
  <si>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</si>
  <si>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</si>
  <si>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</si>
  <si>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</si>
  <si>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</si>
  <si>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</si>
  <si>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</si>
  <si>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</si>
  <si>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</si>
  <si>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</si>
  <si>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</si>
  <si>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</si>
  <si>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</si>
  <si>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</si>
  <si>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</si>
  <si>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</si>
  <si>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</si>
  <si>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</si>
  <si>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</si>
  <si>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</si>
  <si>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</si>
  <si>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</si>
  <si>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</si>
  <si>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</si>
  <si>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</si>
  <si>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</si>
  <si>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</si>
  <si>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</si>
  <si>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</si>
  <si>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</si>
  <si>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</si>
  <si>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</si>
  <si>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</si>
  <si>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</si>
  <si>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</si>
  <si>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</si>
  <si>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</si>
  <si>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</si>
  <si>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</si>
  <si>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</si>
  <si>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</si>
  <si>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</si>
  <si>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</si>
  <si>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</si>
  <si>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</si>
  <si>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</si>
  <si>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</si>
  <si>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</si>
  <si>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</si>
  <si>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</si>
  <si>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</si>
  <si>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</si>
  <si>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</si>
  <si>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</si>
  <si>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</si>
  <si>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</si>
  <si>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</si>
  <si>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</si>
  <si>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</si>
  <si>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</si>
  <si>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</si>
  <si>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</si>
  <si>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</si>
  <si>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</si>
  <si>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</si>
  <si>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</si>
  <si>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</si>
  <si>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</si>
  <si>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</si>
  <si>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</si>
  <si>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</si>
  <si>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</si>
  <si>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</si>
  <si>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</si>
  <si>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</si>
  <si>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</si>
  <si>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</si>
  <si>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</si>
  <si>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</si>
  <si>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</si>
  <si>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</si>
  <si>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</si>
  <si>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</si>
  <si>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</si>
  <si>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</si>
  <si>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</si>
  <si>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</si>
  <si>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</si>
  <si>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</si>
  <si>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</si>
  <si>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</si>
  <si>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</si>
  <si>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</si>
  <si>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</si>
  <si>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</si>
  <si>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</si>
  <si>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</si>
  <si>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</si>
  <si>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</si>
  <si>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</si>
  <si>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</si>
  <si>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</si>
  <si>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</si>
  <si>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</si>
  <si>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</si>
  <si>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</si>
  <si>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</si>
  <si>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</si>
  <si>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</si>
  <si>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</si>
  <si>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</si>
  <si>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</si>
  <si>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</si>
  <si>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</si>
  <si>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</si>
  <si>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</si>
  <si>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</si>
  <si>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</si>
  <si>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</si>
  <si>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</si>
  <si>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</si>
  <si>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</si>
  <si>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</si>
  <si>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</si>
  <si>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</si>
  <si>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</si>
  <si>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</si>
  <si>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</si>
  <si>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</si>
  <si>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</si>
  <si>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</si>
  <si>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</si>
  <si>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</si>
  <si>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</si>
  <si>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</si>
  <si>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</si>
  <si>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</si>
  <si>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</si>
  <si>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</si>
  <si>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</si>
  <si>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</si>
  <si>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</si>
  <si>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</si>
  <si>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</si>
  <si>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</si>
  <si>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</si>
  <si>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</si>
  <si>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</si>
  <si>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</si>
  <si>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</si>
  <si>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</si>
  <si>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</si>
  <si>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</si>
  <si>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</si>
  <si>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</si>
  <si>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</si>
  <si>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</si>
  <si>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</si>
  <si>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</si>
  <si>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</si>
  <si>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</si>
  <si>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</si>
  <si>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</si>
  <si>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</si>
  <si>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</si>
  <si>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</si>
  <si>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</si>
  <si>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</si>
  <si>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</si>
  <si>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</si>
  <si>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</si>
  <si>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</si>
  <si>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</si>
  <si>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</si>
  <si>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</si>
  <si>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</si>
  <si>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</si>
  <si>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</si>
  <si>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</si>
  <si>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</si>
  <si>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</si>
  <si>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</si>
  <si>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</si>
  <si>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</si>
  <si>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</si>
  <si>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</si>
  <si>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</si>
  <si>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</si>
  <si>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</si>
  <si>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</si>
  <si>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</si>
  <si>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</si>
  <si>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</si>
  <si>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</si>
  <si>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</si>
  <si>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</si>
  <si>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</si>
  <si>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</si>
  <si>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</si>
  <si>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</si>
  <si>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</si>
  <si>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</si>
  <si>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</si>
  <si>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</si>
  <si>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</si>
  <si>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</si>
  <si>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</si>
  <si>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</si>
  <si>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</si>
  <si>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</si>
  <si>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</si>
  <si>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</si>
  <si>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</si>
  <si>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</si>
  <si>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</si>
  <si>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</si>
  <si>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</si>
  <si>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</si>
  <si>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</si>
  <si>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</si>
  <si>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</si>
  <si>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</si>
  <si>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</si>
  <si>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</si>
  <si>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</si>
  <si>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</si>
  <si>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</si>
  <si>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</si>
  <si>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</si>
  <si>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</si>
  <si>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</si>
  <si>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</si>
  <si>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</si>
  <si>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</si>
  <si>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</si>
  <si>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</si>
  <si>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</si>
  <si>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</si>
  <si>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</si>
  <si>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</si>
  <si>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</si>
  <si>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</si>
  <si>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</si>
  <si>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</si>
  <si>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</si>
  <si>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</si>
  <si>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</si>
  <si>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</si>
  <si>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</si>
  <si>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</si>
  <si>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</si>
  <si>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</si>
  <si>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</si>
  <si>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</si>
  <si>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</si>
  <si>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</si>
  <si>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</si>
  <si>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</si>
  <si>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</si>
  <si>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</si>
  <si>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</si>
  <si>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</si>
  <si>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</si>
  <si>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</si>
  <si>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</si>
  <si>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</si>
  <si>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</si>
  <si>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</si>
  <si>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</si>
  <si>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</si>
  <si>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</si>
  <si>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</si>
  <si>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</si>
  <si>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</si>
  <si>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</si>
  <si>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</si>
  <si>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</si>
  <si>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</si>
  <si>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</si>
  <si>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</si>
  <si>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</si>
  <si>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</si>
  <si>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</si>
  <si>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</si>
  <si>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</si>
  <si>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</si>
  <si>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</si>
  <si>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</si>
  <si>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</si>
  <si>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</si>
  <si>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</si>
  <si>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</si>
  <si>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</si>
  <si>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</si>
  <si>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</si>
  <si>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</si>
  <si>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</si>
  <si>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</si>
  <si>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</si>
  <si>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</si>
  <si>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</si>
  <si>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</si>
  <si>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</si>
  <si>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</si>
  <si>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</si>
  <si>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</si>
  <si>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</si>
  <si>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</si>
  <si>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</si>
  <si>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</si>
  <si>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</si>
  <si>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</si>
  <si>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</si>
  <si>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</si>
  <si>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</si>
  <si>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</si>
  <si>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</si>
  <si>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</si>
  <si>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</si>
  <si>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</si>
  <si>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</si>
  <si>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</si>
  <si>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</si>
  <si>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</si>
  <si>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</si>
  <si>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</si>
  <si>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</si>
  <si>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</si>
  <si>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</si>
  <si>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</si>
  <si>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</si>
  <si>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</si>
  <si>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</si>
  <si>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</si>
  <si>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</si>
  <si>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</si>
  <si>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</si>
  <si>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</si>
  <si>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</si>
  <si>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</si>
  <si>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</si>
  <si>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</si>
  <si>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</si>
  <si>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</si>
  <si>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</si>
  <si>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</si>
  <si>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</si>
  <si>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</si>
  <si>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</si>
  <si>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</si>
  <si>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</si>
  <si>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</si>
  <si>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</si>
  <si>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</si>
  <si>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</si>
  <si>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</si>
  <si>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</si>
  <si>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</si>
  <si>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</si>
  <si>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</si>
  <si>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</si>
  <si>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</si>
  <si>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</si>
  <si>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</si>
  <si>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</si>
  <si>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</si>
  <si>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</si>
  <si>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</si>
  <si>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</si>
  <si>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</si>
  <si>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</si>
  <si>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</si>
  <si>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</si>
  <si>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</si>
  <si>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</si>
  <si>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</si>
  <si>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</si>
  <si>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</si>
  <si>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</si>
  <si>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</si>
  <si>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</si>
  <si>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</si>
  <si>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</si>
  <si>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</si>
  <si>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</si>
  <si>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</si>
  <si>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</si>
  <si>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</si>
  <si>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</si>
  <si>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</si>
  <si>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</si>
  <si>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</si>
  <si>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</si>
  <si>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</si>
  <si>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</si>
  <si>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</si>
  <si>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</si>
  <si>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</si>
  <si>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</si>
  <si>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</si>
  <si>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</si>
  <si>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</si>
  <si>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</si>
  <si>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</si>
  <si>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</si>
  <si>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</si>
  <si>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</si>
  <si>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</si>
  <si>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</si>
  <si>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</si>
  <si>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</si>
  <si>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</si>
  <si>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</si>
  <si>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</si>
  <si>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</si>
  <si>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</si>
  <si>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</si>
  <si>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</si>
  <si>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</si>
  <si>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</si>
  <si>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</si>
  <si>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</si>
  <si>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</si>
  <si>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</si>
  <si>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</si>
  <si>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</si>
  <si>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</si>
  <si>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</si>
  <si>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</si>
  <si>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</si>
  <si>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</si>
  <si>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</si>
  <si>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</si>
  <si>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</si>
  <si>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</si>
  <si>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</si>
  <si>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</si>
  <si>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</si>
  <si>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</si>
  <si>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</si>
  <si>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</si>
  <si>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</si>
  <si>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</si>
  <si>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</si>
  <si>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</si>
  <si>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</si>
  <si>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</si>
  <si>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</si>
  <si>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</si>
  <si>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</si>
  <si>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</si>
  <si>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</si>
  <si>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</si>
  <si>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</si>
  <si>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</si>
  <si>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</si>
  <si>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</si>
  <si>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</si>
  <si>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</si>
  <si>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</si>
  <si>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</si>
  <si>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</si>
  <si>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</si>
  <si>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</si>
  <si>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</si>
  <si>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</si>
  <si>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</si>
  <si>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</si>
  <si>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</si>
  <si>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</si>
  <si>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</si>
  <si>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</si>
  <si>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</si>
  <si>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</si>
  <si>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</si>
  <si>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</si>
  <si>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</si>
  <si>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</si>
  <si>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</si>
  <si>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</si>
  <si>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</si>
  <si>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</si>
  <si>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</si>
  <si>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</si>
  <si>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</si>
  <si>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</si>
  <si>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</si>
  <si>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</si>
  <si>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</si>
  <si>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</si>
  <si>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</si>
  <si>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</si>
  <si>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</si>
  <si>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</si>
  <si>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</si>
  <si>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</si>
  <si>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</si>
  <si>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</si>
  <si>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</si>
  <si>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</si>
  <si>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</si>
  <si>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</si>
  <si>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</si>
  <si>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</si>
  <si>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</si>
  <si>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</si>
  <si>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</si>
  <si>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</si>
  <si>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</si>
  <si>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</si>
  <si>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</si>
  <si>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</si>
  <si>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</si>
  <si>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</si>
  <si>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</si>
  <si>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</si>
  <si>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</si>
  <si>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</si>
  <si>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</si>
  <si>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</si>
  <si>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</si>
  <si>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</si>
  <si>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</si>
  <si>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</si>
  <si>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</si>
  <si>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</si>
  <si>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</si>
  <si>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</si>
  <si>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</si>
  <si>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</si>
  <si>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</si>
  <si>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</si>
  <si>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</si>
  <si>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</si>
  <si>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</si>
  <si>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</si>
  <si>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</si>
  <si>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</si>
  <si>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</si>
  <si>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</si>
  <si>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</si>
  <si>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</si>
  <si>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</si>
  <si>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</si>
  <si>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</si>
  <si>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</si>
  <si>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</si>
  <si>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</si>
  <si>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</si>
  <si>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</si>
  <si>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</si>
  <si>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</si>
  <si>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</si>
  <si>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</si>
  <si>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</si>
  <si>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</si>
  <si>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</si>
  <si>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</si>
  <si>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</si>
  <si>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</si>
  <si>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</si>
  <si>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</si>
  <si>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</si>
  <si>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</si>
  <si>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</si>
  <si>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</si>
  <si>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</si>
  <si>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</si>
  <si>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</si>
  <si>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</si>
  <si>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</si>
  <si>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</si>
  <si>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</si>
  <si>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</si>
  <si>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</si>
  <si>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</si>
  <si>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</si>
  <si>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</si>
  <si>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</si>
  <si>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</si>
  <si>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</si>
  <si>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</si>
  <si>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</si>
  <si>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</si>
  <si>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</si>
  <si>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</si>
  <si>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</si>
  <si>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</si>
  <si>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</si>
  <si>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</si>
  <si>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</si>
  <si>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</si>
  <si>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</si>
  <si>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</si>
  <si>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</si>
  <si>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</si>
  <si>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</si>
  <si>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</si>
  <si>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</si>
  <si>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</si>
  <si>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</si>
  <si>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</si>
  <si>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</si>
  <si>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</si>
  <si>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</si>
  <si>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</si>
  <si>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</si>
  <si>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</si>
  <si>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</si>
  <si>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</si>
  <si>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</si>
  <si>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</si>
  <si>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</si>
  <si>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</si>
  <si>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</si>
  <si>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</si>
  <si>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</si>
  <si>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</si>
  <si>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</si>
  <si>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</si>
  <si>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</si>
  <si>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</si>
  <si>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</si>
  <si>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</si>
  <si>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</si>
  <si>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</si>
  <si>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</si>
  <si>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</si>
  <si>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</si>
  <si>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</si>
  <si>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</si>
  <si>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</si>
  <si>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</si>
  <si>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</si>
  <si>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</si>
  <si>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</si>
  <si>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</si>
  <si>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</si>
  <si>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</si>
  <si>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</si>
  <si>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</si>
  <si>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</si>
  <si>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</si>
  <si>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</si>
  <si>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</si>
  <si>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</si>
  <si>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</si>
  <si>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</si>
  <si>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</si>
  <si>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</si>
  <si>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</si>
  <si>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</si>
  <si>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</si>
  <si>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</si>
  <si>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</si>
  <si>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</si>
  <si>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</si>
  <si>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</si>
  <si>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</si>
  <si>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</si>
  <si>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</si>
  <si>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</si>
  <si>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</si>
  <si>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</si>
  <si>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</si>
  <si>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</si>
  <si>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</si>
  <si>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</si>
  <si>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</si>
  <si>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</si>
  <si>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</si>
  <si>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</si>
  <si>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</si>
  <si>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</si>
  <si>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</si>
  <si>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</si>
  <si>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</si>
  <si>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</si>
  <si>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</si>
  <si>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</si>
  <si>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</si>
  <si>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</si>
  <si>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</si>
  <si>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</si>
  <si>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</si>
  <si>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</si>
  <si>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</si>
  <si>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</si>
  <si>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</si>
  <si>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</si>
  <si>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</si>
  <si>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</si>
  <si>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</si>
  <si>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</si>
  <si>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</si>
  <si>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</si>
  <si>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</si>
  <si>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</si>
  <si>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</si>
  <si>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</si>
  <si>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</si>
  <si>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</si>
  <si>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</si>
  <si>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</si>
  <si>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</si>
  <si>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</si>
  <si>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</si>
  <si>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</si>
  <si>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</si>
  <si>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</si>
  <si>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</si>
  <si>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</si>
  <si>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</si>
  <si>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</si>
  <si>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</si>
  <si>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</si>
  <si>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</si>
  <si>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</si>
  <si>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</si>
  <si>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</si>
  <si>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</si>
  <si>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</si>
  <si>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</si>
  <si>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</si>
  <si>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</si>
  <si>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</si>
  <si>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</si>
  <si>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</si>
  <si>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</si>
  <si>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</si>
  <si>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</si>
  <si>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</si>
  <si>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</si>
  <si>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</si>
  <si>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</si>
  <si>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</si>
  <si>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</si>
  <si>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</si>
  <si>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</si>
  <si>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</si>
  <si>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</si>
  <si>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</si>
  <si>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</si>
  <si>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</si>
  <si>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</si>
  <si>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</si>
  <si>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</si>
  <si>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</si>
  <si>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</si>
  <si>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</si>
  <si>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</si>
  <si>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</si>
  <si>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</si>
  <si>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</si>
  <si>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</si>
  <si>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</si>
  <si>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</si>
  <si>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</si>
  <si>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</si>
  <si>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</si>
  <si>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</si>
  <si>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</si>
  <si>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</si>
  <si>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</si>
  <si>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</si>
  <si>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</si>
  <si>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</si>
  <si>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</si>
  <si>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</si>
  <si>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</si>
  <si>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</si>
  <si>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</si>
  <si>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</si>
  <si>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</si>
  <si>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</si>
  <si>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</si>
  <si>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</si>
  <si>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</si>
  <si>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</si>
  <si>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</si>
  <si>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</si>
  <si>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</si>
  <si>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</si>
  <si>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</si>
  <si>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</si>
  <si>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</si>
  <si>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</si>
  <si>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</si>
  <si>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</si>
  <si>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</si>
  <si>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</si>
  <si>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</si>
  <si>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</si>
  <si>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</si>
  <si>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</si>
  <si>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</si>
  <si>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</si>
  <si>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</si>
  <si>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</si>
  <si>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</si>
  <si>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</si>
  <si>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</si>
  <si>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</si>
  <si>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</si>
  <si>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</si>
  <si>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</si>
  <si>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</si>
  <si>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</si>
  <si>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</si>
  <si>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</si>
  <si>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</si>
  <si>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</si>
  <si>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</si>
  <si>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</si>
  <si>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</si>
  <si>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</si>
  <si>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</si>
  <si>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</si>
  <si>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</si>
  <si>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</si>
  <si>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</si>
  <si>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</si>
  <si>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</si>
  <si>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</si>
  <si>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</si>
  <si>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</si>
  <si>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</si>
  <si>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</si>
  <si>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</si>
  <si>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</si>
  <si>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</si>
  <si>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</si>
  <si>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</si>
  <si>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</si>
  <si>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</si>
  <si>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</si>
  <si>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</si>
  <si>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</si>
  <si>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</si>
  <si>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</si>
  <si>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</si>
  <si>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</si>
  <si>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</si>
  <si>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</si>
  <si>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</si>
  <si>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</si>
  <si>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</si>
  <si>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</si>
  <si>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</si>
  <si>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</si>
  <si>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</si>
  <si>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</si>
  <si>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</si>
  <si>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</si>
  <si>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</si>
  <si>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</si>
  <si>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</si>
  <si>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</si>
  <si>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</si>
  <si>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</si>
  <si>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</si>
  <si>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</si>
  <si>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</si>
  <si>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</si>
  <si>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</si>
  <si>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</si>
  <si>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</si>
  <si>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</si>
  <si>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</si>
  <si>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</si>
  <si>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</si>
  <si>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</si>
  <si>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</si>
  <si>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</si>
  <si>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</si>
  <si>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</si>
  <si>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</si>
  <si>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</si>
  <si>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</si>
  <si>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</si>
  <si>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</si>
  <si>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</si>
  <si>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</si>
  <si>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</si>
  <si>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</si>
  <si>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</si>
  <si>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</si>
  <si>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</si>
  <si>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</si>
  <si>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</si>
  <si>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</si>
  <si>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</si>
  <si>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</si>
  <si>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</si>
  <si>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</si>
  <si>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</si>
  <si>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</si>
  <si>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</si>
  <si>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</si>
  <si>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</si>
  <si>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</si>
  <si>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</si>
  <si>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</si>
  <si>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</si>
  <si>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</si>
  <si>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</si>
  <si>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</si>
  <si>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</si>
  <si>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</si>
  <si>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</si>
  <si>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</si>
  <si>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</si>
  <si>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</si>
  <si>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</si>
  <si>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</si>
  <si>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</si>
  <si>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</si>
  <si>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</si>
  <si>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</si>
  <si>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</si>
  <si>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</si>
  <si>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</si>
  <si>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</si>
  <si>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</si>
  <si>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</si>
  <si>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</si>
  <si>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</si>
  <si>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</si>
  <si>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</si>
  <si>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</si>
  <si>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</si>
  <si>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</si>
  <si>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</si>
  <si>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</si>
  <si>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</si>
  <si>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</si>
  <si>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</si>
  <si>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</si>
  <si>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</si>
  <si>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</si>
  <si>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</si>
  <si>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</si>
  <si>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</si>
  <si>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</si>
  <si>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</si>
  <si>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</si>
  <si>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</si>
  <si>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</si>
  <si>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</si>
  <si>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</si>
  <si>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</si>
  <si>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</si>
  <si>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</si>
  <si>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</si>
  <si>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</si>
  <si>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</si>
  <si>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</si>
  <si>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</si>
  <si>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</si>
  <si>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</si>
  <si>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</si>
  <si>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</si>
  <si>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</si>
  <si>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</si>
  <si>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</si>
  <si>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</si>
  <si>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</si>
  <si>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</si>
  <si>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</si>
  <si>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</si>
  <si>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</si>
  <si>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</si>
  <si>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</si>
  <si>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</si>
  <si>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</si>
  <si>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</si>
  <si>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</si>
  <si>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</si>
  <si>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</si>
  <si>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</si>
  <si>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</si>
  <si>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</si>
  <si>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</si>
  <si>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</si>
  <si>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</si>
  <si>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</si>
  <si>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</si>
  <si>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</si>
  <si>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</si>
  <si>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</si>
  <si>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</si>
  <si>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</si>
  <si>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</si>
  <si>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</si>
  <si>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</si>
  <si>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</si>
  <si>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</si>
  <si>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</si>
  <si>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</si>
  <si>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</si>
  <si>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</si>
  <si>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</si>
  <si>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</si>
  <si>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</si>
  <si>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</si>
  <si>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</si>
  <si>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</si>
  <si>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</si>
  <si>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</si>
  <si>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</si>
  <si>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</si>
  <si>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</si>
  <si>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</si>
  <si>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</si>
  <si>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</si>
  <si>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</si>
  <si>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</si>
  <si>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</si>
  <si>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</si>
  <si>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</si>
  <si>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</si>
  <si>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</si>
  <si>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</si>
  <si>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</si>
  <si>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</si>
  <si>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</si>
  <si>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</si>
  <si>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</si>
  <si>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</si>
  <si>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</si>
  <si>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</si>
  <si>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</si>
  <si>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</si>
  <si>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</si>
  <si>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</si>
  <si>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</si>
  <si>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</si>
  <si>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</si>
  <si>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</si>
  <si>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</si>
  <si>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</si>
  <si>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</si>
  <si>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</si>
  <si>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</si>
  <si>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</si>
  <si>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</si>
  <si>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</si>
  <si>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</si>
  <si>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</si>
  <si>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</si>
  <si>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</si>
  <si>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</si>
  <si>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</si>
  <si>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</si>
  <si>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</si>
  <si>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</si>
  <si>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</si>
  <si>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</si>
  <si>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</si>
  <si>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</si>
  <si>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</si>
  <si>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</si>
  <si>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</si>
  <si>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</si>
  <si>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</si>
  <si>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</si>
  <si>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</si>
  <si>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</si>
  <si>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</si>
  <si>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</si>
  <si>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</si>
  <si>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</si>
  <si>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</si>
  <si>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</si>
  <si>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</si>
  <si>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</si>
  <si>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</si>
  <si>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</si>
  <si>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</si>
  <si>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</si>
  <si>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</si>
  <si>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</si>
  <si>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</si>
  <si>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</si>
  <si>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</si>
  <si>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</si>
  <si>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</si>
  <si>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</si>
  <si>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</si>
  <si>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</si>
  <si>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</si>
  <si>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</si>
  <si>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</si>
  <si>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</si>
  <si>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</si>
  <si>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</si>
  <si>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</si>
  <si>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</si>
  <si>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</si>
  <si>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</si>
  <si>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</si>
  <si>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</si>
  <si>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</si>
  <si>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</si>
  <si>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</si>
  <si>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</si>
  <si>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</si>
  <si>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</si>
  <si>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</si>
  <si>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</si>
  <si>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</si>
  <si>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</si>
  <si>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</si>
  <si>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</si>
  <si>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</si>
  <si>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</si>
  <si>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</si>
  <si>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</si>
  <si>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</si>
  <si>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</si>
  <si>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</si>
  <si>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</si>
  <si>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</si>
  <si>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</si>
  <si>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</si>
  <si>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</si>
  <si>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</si>
  <si>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</si>
  <si>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</si>
  <si>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</si>
  <si>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</si>
  <si>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</si>
  <si>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</si>
  <si>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</si>
  <si>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</si>
  <si>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</si>
  <si>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</si>
  <si>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</si>
  <si>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</si>
  <si>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</si>
  <si>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</si>
  <si>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</si>
  <si>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</si>
  <si>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</si>
  <si>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</si>
  <si>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</si>
  <si>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</si>
  <si>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</si>
  <si>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</si>
  <si>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</si>
  <si>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</si>
  <si>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</si>
  <si>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</si>
  <si>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</si>
  <si>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</si>
  <si>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</si>
  <si>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</si>
  <si>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</si>
  <si>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</si>
  <si>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</si>
  <si>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</si>
  <si>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</si>
  <si>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</si>
  <si>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</si>
  <si>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</si>
  <si>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</si>
  <si>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</si>
  <si>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</si>
  <si>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</si>
  <si>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</si>
  <si>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</si>
  <si>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</si>
  <si>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</si>
  <si>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</si>
  <si>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</si>
  <si>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</si>
  <si>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</si>
  <si>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</si>
  <si>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</si>
  <si>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</si>
  <si>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</si>
  <si>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</si>
  <si>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</si>
  <si>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</si>
  <si>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</si>
  <si>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</si>
  <si>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</si>
  <si>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</si>
  <si>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</si>
  <si>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</si>
  <si>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</si>
  <si>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</si>
  <si>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</si>
  <si>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</si>
  <si>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</si>
  <si>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</si>
  <si>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</si>
  <si>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</si>
  <si>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</si>
  <si>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</si>
  <si>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</si>
  <si>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</si>
  <si>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</si>
  <si>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</si>
  <si>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</si>
  <si>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</si>
  <si>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</si>
  <si>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</si>
  <si>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</si>
  <si>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</si>
  <si>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</si>
  <si>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</si>
  <si>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</si>
  <si>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</si>
  <si>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</si>
  <si>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</si>
  <si>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</si>
  <si>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</si>
  <si>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</si>
  <si>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</si>
  <si>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</si>
  <si>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</si>
  <si>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</si>
  <si>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</si>
  <si>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</si>
  <si>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</si>
  <si>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</si>
  <si>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</si>
  <si>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</si>
  <si>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</si>
  <si>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</si>
  <si>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</si>
  <si>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</si>
  <si>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</si>
  <si>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</si>
  <si>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</si>
  <si>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</si>
  <si>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</si>
  <si>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</si>
  <si>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</si>
  <si>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</si>
  <si>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</si>
  <si>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</si>
  <si>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</si>
  <si>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</si>
  <si>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</si>
  <si>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</si>
  <si>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</si>
  <si>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</si>
  <si>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</si>
  <si>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</si>
  <si>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</si>
  <si>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</si>
  <si>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</si>
  <si>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</si>
  <si>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</si>
  <si>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</si>
  <si>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</si>
  <si>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</si>
  <si>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</si>
  <si>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</si>
  <si>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</si>
  <si>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</si>
  <si>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</si>
  <si>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</si>
  <si>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</si>
  <si>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</si>
  <si>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</si>
  <si>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</si>
  <si>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</si>
  <si>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</si>
  <si>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</si>
  <si>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</si>
  <si>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</si>
  <si>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</si>
  <si>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</si>
  <si>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</si>
  <si>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</si>
  <si>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</si>
  <si>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</si>
  <si>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</si>
  <si>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</si>
  <si>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</si>
  <si>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</si>
  <si>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</si>
  <si>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</si>
  <si>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</si>
  <si>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</si>
  <si>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</si>
  <si>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</si>
  <si>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</si>
  <si>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</si>
  <si>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</si>
  <si>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</si>
  <si>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</si>
  <si>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</si>
  <si>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</si>
  <si>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</si>
  <si>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</si>
  <si>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</si>
  <si>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</si>
  <si>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</si>
  <si>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</si>
  <si>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</si>
  <si>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</si>
  <si>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</si>
  <si>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</si>
  <si>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</si>
  <si>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</si>
  <si>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</si>
  <si>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</si>
  <si>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</si>
  <si>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</si>
  <si>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</si>
  <si>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</si>
  <si>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</si>
  <si>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</si>
  <si>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</si>
  <si>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</si>
  <si>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</si>
  <si>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</si>
  <si>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</si>
  <si>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</si>
  <si>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</si>
  <si>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</si>
  <si>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</si>
  <si>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</si>
  <si>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</si>
  <si>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</si>
  <si>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</si>
  <si>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</si>
  <si>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</si>
  <si>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</si>
  <si>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</si>
  <si>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</si>
  <si>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</si>
  <si>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</si>
  <si>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</si>
  <si>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</si>
  <si>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</si>
  <si>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</si>
  <si>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</si>
  <si>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</si>
  <si>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</si>
  <si>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</si>
  <si>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</si>
  <si>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</si>
  <si>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</si>
  <si>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</si>
  <si>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</si>
  <si>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</si>
  <si>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</si>
  <si>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</si>
  <si>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</si>
  <si>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</si>
  <si>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</si>
  <si>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</si>
  <si>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</si>
  <si>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</si>
  <si>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</si>
  <si>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</si>
  <si>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</si>
  <si>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</si>
  <si>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</si>
  <si>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</si>
  <si>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</si>
  <si>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</si>
  <si>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</si>
  <si>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</si>
  <si>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</si>
  <si>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</si>
  <si>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</si>
  <si>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</si>
  <si>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</si>
  <si>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</si>
  <si>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</si>
  <si>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</si>
  <si>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</si>
  <si>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</si>
  <si>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</si>
  <si>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</si>
  <si>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</si>
  <si>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</si>
  <si>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</si>
  <si>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</si>
  <si>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</si>
  <si>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</si>
  <si>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</si>
  <si>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</si>
  <si>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</si>
  <si>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</si>
  <si>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</si>
  <si>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</si>
  <si>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</si>
  <si>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</si>
  <si>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</si>
  <si>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</si>
  <si>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</si>
  <si>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</si>
  <si>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</si>
  <si>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</si>
  <si>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</si>
  <si>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</si>
  <si>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</si>
  <si>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</si>
  <si>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</si>
  <si>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</si>
  <si>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</si>
  <si>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</si>
  <si>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</si>
  <si>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</si>
  <si>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</si>
  <si>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</si>
  <si>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</si>
  <si>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</si>
  <si>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</si>
  <si>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</si>
  <si>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</si>
  <si>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</si>
  <si>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</si>
  <si>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</si>
  <si>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</si>
  <si>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</si>
  <si>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</si>
  <si>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</si>
  <si>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</si>
  <si>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</si>
  <si>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</si>
  <si>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</si>
  <si>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</si>
  <si>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</si>
  <si>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</si>
  <si>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</si>
  <si>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</si>
  <si>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</si>
  <si>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</si>
  <si>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</si>
  <si>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</si>
  <si>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</si>
  <si>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</si>
  <si>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</si>
  <si>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</si>
  <si>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</si>
  <si>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</si>
  <si>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</si>
  <si>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</si>
  <si>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</si>
  <si>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</si>
  <si>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</si>
  <si>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</si>
  <si>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</si>
  <si>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</si>
  <si>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</si>
  <si>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</si>
  <si>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</si>
  <si>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</si>
  <si>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</si>
  <si>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</si>
  <si>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</si>
  <si>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</si>
  <si>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</si>
  <si>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</si>
  <si>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</si>
  <si>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</si>
  <si>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</si>
  <si>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</si>
  <si>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</si>
  <si>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</si>
  <si>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</si>
  <si>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</si>
  <si>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</si>
  <si>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</si>
  <si>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</si>
  <si>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</si>
  <si>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</si>
  <si>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</si>
  <si>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</si>
  <si>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</si>
  <si>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</si>
  <si>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</si>
  <si>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</si>
  <si>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</si>
  <si>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</si>
  <si>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</si>
  <si>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</si>
  <si>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</si>
  <si>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</si>
  <si>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</si>
  <si>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</si>
  <si>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</si>
  <si>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</si>
  <si>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</si>
  <si>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</si>
  <si>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</si>
  <si>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</si>
  <si>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</si>
  <si>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</si>
  <si>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</si>
  <si>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</si>
  <si>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</si>
  <si>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</si>
  <si>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</si>
  <si>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</si>
  <si>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</si>
  <si>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</si>
  <si>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</si>
  <si>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</si>
  <si>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</si>
  <si>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</si>
  <si>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</si>
  <si>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</si>
  <si>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</si>
  <si>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</si>
  <si>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</si>
  <si>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</si>
  <si>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</si>
  <si>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</si>
  <si>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</si>
  <si>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</si>
  <si>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</si>
  <si>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</si>
  <si>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</si>
  <si>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</si>
  <si>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</si>
  <si>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</si>
  <si>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</si>
  <si>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</si>
  <si>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</si>
  <si>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</si>
  <si>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</si>
  <si>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</si>
  <si>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</si>
  <si>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</si>
  <si>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</si>
  <si>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</si>
  <si>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</si>
  <si>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</si>
  <si>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</si>
  <si>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</si>
  <si>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</si>
  <si>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</si>
  <si>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</si>
  <si>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</si>
  <si>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</si>
  <si>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</si>
  <si>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</si>
  <si>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</si>
  <si>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</si>
  <si>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</si>
  <si>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</si>
  <si>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</si>
  <si>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</si>
  <si>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</si>
  <si>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</si>
  <si>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</si>
  <si>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</si>
  <si>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</si>
  <si>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</si>
  <si>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</si>
  <si>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</si>
  <si>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</si>
  <si>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</si>
  <si>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</si>
  <si>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</si>
  <si>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</si>
  <si>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</si>
  <si>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</si>
  <si>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</si>
  <si>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</si>
  <si>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</si>
  <si>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</si>
  <si>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</si>
  <si>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</si>
  <si>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</si>
  <si>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</si>
  <si>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</si>
  <si>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</si>
  <si>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</si>
  <si>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</si>
  <si>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</si>
  <si>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</si>
  <si>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</si>
  <si>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</si>
  <si>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</si>
  <si>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</si>
  <si>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</si>
  <si>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</si>
  <si>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</si>
  <si>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</si>
  <si>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</si>
  <si>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</si>
  <si>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</si>
  <si>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</si>
  <si>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</si>
  <si>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</si>
  <si>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</si>
  <si>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</si>
  <si>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</si>
  <si>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</si>
  <si>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</si>
  <si>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</si>
  <si>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</si>
  <si>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</si>
  <si>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</si>
  <si>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</si>
  <si>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</si>
  <si>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</si>
  <si>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</si>
  <si>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</si>
  <si>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</si>
  <si>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</si>
  <si>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</si>
  <si>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</si>
  <si>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</si>
  <si>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</si>
  <si>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</si>
  <si>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</si>
  <si>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</si>
  <si>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</si>
  <si>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</si>
  <si>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</si>
  <si>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</si>
  <si>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</si>
  <si>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</si>
  <si>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</si>
  <si>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</si>
  <si>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</si>
  <si>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</si>
  <si>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</si>
  <si>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</si>
  <si>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</si>
  <si>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</si>
  <si>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</si>
  <si>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</si>
  <si>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</si>
  <si>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</si>
  <si>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</si>
  <si>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</si>
  <si>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</si>
  <si>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</si>
  <si>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</si>
  <si>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</si>
  <si>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</si>
  <si>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</si>
  <si>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</si>
  <si>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</si>
  <si>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</si>
  <si>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</si>
  <si>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</si>
  <si>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</si>
  <si>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</si>
  <si>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</si>
  <si>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</si>
  <si>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</si>
  <si>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</si>
  <si>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</si>
  <si>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</si>
  <si>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</si>
  <si>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</si>
  <si>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</si>
  <si>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</si>
  <si>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</si>
  <si>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</si>
  <si>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</si>
  <si>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</si>
  <si>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</si>
  <si>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</si>
  <si>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</si>
  <si>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</si>
  <si>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</si>
  <si>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</si>
  <si>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</si>
  <si>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</si>
  <si>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</si>
  <si>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</si>
  <si>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</si>
  <si>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</si>
  <si>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</si>
  <si>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</si>
  <si>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</si>
  <si>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</si>
  <si>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</si>
  <si>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</si>
  <si>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</si>
  <si>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</si>
  <si>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</si>
  <si>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</si>
  <si>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</si>
  <si>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</si>
  <si>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</si>
  <si>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</si>
  <si>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</si>
  <si>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</si>
  <si>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</si>
  <si>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</si>
  <si>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</si>
  <si>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</si>
  <si>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</si>
  <si>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</si>
  <si>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</si>
  <si>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</si>
  <si>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</si>
  <si>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</si>
  <si>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</si>
  <si>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</si>
  <si>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</si>
  <si>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</si>
  <si>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</si>
  <si>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</si>
  <si>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</si>
  <si>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</si>
  <si>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</si>
  <si>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</si>
  <si>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</si>
  <si>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</si>
  <si>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</si>
  <si>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</si>
  <si>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</si>
  <si>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</si>
  <si>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</si>
  <si>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</si>
  <si>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</si>
  <si>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</si>
  <si>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</si>
  <si>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</si>
  <si>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</si>
  <si>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</si>
  <si>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</si>
  <si>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</si>
  <si>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</si>
  <si>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</si>
  <si>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</si>
  <si>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</si>
  <si>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</si>
  <si>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</si>
  <si>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</si>
  <si>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</si>
  <si>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</si>
  <si>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</si>
  <si>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</si>
  <si>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</si>
  <si>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</si>
  <si>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</si>
  <si>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</si>
  <si>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</si>
  <si>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</si>
  <si>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</si>
  <si>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</si>
  <si>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</si>
  <si>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</si>
  <si>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</si>
  <si>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</si>
  <si>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</si>
  <si>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</si>
  <si>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</si>
  <si>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</si>
  <si>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</si>
  <si>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</si>
  <si>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</si>
  <si>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</si>
  <si>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</si>
  <si>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</si>
  <si>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</si>
  <si>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</si>
  <si>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</si>
  <si>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</si>
  <si>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</si>
  <si>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</si>
  <si>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</si>
  <si>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</si>
  <si>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</si>
  <si>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</si>
  <si>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</si>
  <si>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</si>
  <si>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</si>
  <si>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</si>
  <si>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</si>
  <si>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</si>
  <si>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</si>
  <si>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</si>
  <si>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</si>
  <si>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</si>
  <si>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</si>
  <si>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</si>
  <si>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</si>
  <si>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</si>
  <si>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</si>
  <si>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</si>
  <si>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</si>
  <si>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</si>
  <si>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</si>
  <si>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</si>
  <si>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</si>
  <si>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</si>
  <si>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</si>
  <si>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</si>
  <si>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</si>
  <si>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</si>
  <si>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</si>
  <si>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</si>
  <si>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</si>
  <si>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</si>
  <si>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</si>
  <si>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</si>
  <si>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</si>
  <si>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</si>
  <si>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</si>
  <si>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</si>
  <si>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</si>
  <si>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</si>
  <si>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</si>
  <si>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</si>
  <si>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</si>
  <si>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</si>
  <si>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</si>
  <si>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</si>
  <si>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</si>
  <si>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</si>
  <si>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</si>
  <si>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</si>
  <si>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</si>
  <si>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</si>
  <si>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</si>
  <si>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</si>
  <si>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</si>
  <si>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</si>
  <si>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</si>
  <si>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</si>
  <si>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</si>
  <si>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</si>
  <si>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</si>
  <si>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</si>
  <si>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</si>
  <si>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</si>
  <si>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</si>
  <si>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</si>
  <si>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</si>
  <si>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</si>
  <si>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</si>
  <si>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</si>
  <si>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</si>
  <si>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</si>
  <si>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</si>
  <si>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</si>
  <si>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</si>
  <si>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</si>
  <si>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</si>
  <si>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</si>
  <si>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</si>
  <si>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</si>
  <si>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</si>
  <si>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</si>
  <si>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</si>
  <si>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</si>
  <si>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</si>
  <si>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</si>
  <si>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</si>
  <si>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</si>
  <si>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</si>
  <si>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</si>
  <si>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</si>
  <si>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</si>
  <si>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</si>
  <si>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</si>
  <si>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</si>
  <si>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</si>
  <si>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</si>
  <si>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</si>
  <si>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</si>
  <si>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</si>
  <si>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</si>
  <si>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</si>
  <si>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</si>
  <si>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</si>
  <si>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</si>
  <si>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</si>
  <si>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</si>
  <si>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</si>
  <si>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</si>
  <si>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</si>
  <si>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</si>
  <si>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</si>
  <si>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</si>
  <si>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</si>
  <si>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</si>
  <si>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</si>
  <si>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</si>
  <si>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</si>
  <si>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</si>
  <si>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</si>
  <si>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</si>
  <si>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</si>
  <si>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</si>
  <si>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</si>
  <si>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</si>
  <si>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</si>
  <si>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</si>
  <si>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</si>
  <si>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</si>
  <si>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</si>
  <si>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</si>
  <si>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</si>
  <si>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</si>
  <si>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</si>
  <si>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</si>
  <si>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</si>
  <si>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</si>
  <si>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</si>
  <si>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</si>
  <si>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</si>
  <si>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</si>
  <si>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</si>
  <si>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</si>
  <si>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</si>
  <si>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</si>
  <si>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</si>
  <si>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</si>
  <si>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</si>
  <si>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</si>
  <si>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</si>
  <si>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</si>
  <si>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</si>
  <si>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</si>
  <si>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</si>
  <si>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</si>
  <si>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</si>
  <si>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</si>
  <si>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</si>
  <si>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</si>
  <si>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</si>
  <si>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</si>
  <si>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</si>
  <si>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</si>
  <si>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</si>
  <si>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</si>
  <si>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</si>
  <si>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</si>
  <si>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</si>
  <si>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</si>
  <si>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</si>
  <si>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</si>
  <si>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</si>
  <si>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</si>
  <si>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</si>
  <si>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</si>
  <si>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</si>
  <si>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</si>
  <si>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</si>
  <si>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</si>
  <si>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</si>
  <si>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</si>
  <si>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</si>
  <si>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</si>
  <si>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</si>
  <si>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</si>
  <si>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</si>
  <si>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</si>
  <si>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</si>
  <si>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</si>
  <si>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</si>
  <si>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</si>
  <si>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</si>
  <si>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</si>
  <si>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</si>
  <si>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</si>
  <si>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</si>
  <si>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</si>
  <si>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</si>
  <si>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</si>
  <si>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</si>
  <si>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</si>
  <si>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</si>
  <si>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</si>
  <si>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</si>
  <si>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</si>
  <si>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</si>
  <si>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</si>
  <si>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</si>
  <si>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</si>
  <si>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</si>
  <si>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</si>
  <si>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</si>
  <si>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</si>
  <si>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</si>
  <si>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</si>
  <si>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</si>
  <si>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</si>
  <si>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</si>
  <si>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</si>
  <si>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</si>
  <si>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</si>
  <si>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</si>
  <si>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</si>
  <si>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</si>
  <si>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</si>
  <si>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</si>
  <si>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</si>
  <si>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</si>
  <si>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</si>
  <si>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</si>
  <si>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</si>
  <si>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</si>
  <si>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</si>
  <si>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</si>
  <si>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</si>
  <si>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</si>
  <si>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</si>
  <si>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</si>
  <si>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</si>
  <si>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</si>
  <si>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</si>
  <si>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</si>
  <si>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</si>
  <si>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</si>
  <si>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</si>
  <si>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</si>
  <si>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</si>
  <si>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</si>
  <si>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</si>
  <si>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</si>
  <si>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</si>
  <si>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</si>
  <si>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</si>
  <si>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</si>
  <si>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</si>
  <si>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</si>
  <si>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</si>
  <si>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</si>
  <si>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</si>
  <si>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</si>
  <si>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</si>
  <si>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</si>
  <si>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</si>
  <si>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</si>
  <si>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</si>
  <si>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</si>
  <si>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</si>
  <si>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</si>
  <si>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</si>
  <si>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</si>
  <si>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</si>
  <si>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</si>
  <si>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</si>
  <si>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</si>
  <si>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</si>
  <si>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</si>
  <si>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</si>
  <si>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</si>
  <si>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</si>
  <si>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</si>
  <si>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</si>
  <si>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</si>
  <si>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</si>
  <si>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</si>
  <si>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</si>
  <si>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</si>
  <si>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</si>
  <si>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</si>
  <si>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</si>
  <si>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</si>
  <si>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</si>
  <si>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</si>
  <si>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</si>
  <si>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</si>
  <si>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</si>
  <si>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</si>
  <si>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</si>
  <si>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</si>
  <si>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</si>
  <si>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</si>
  <si>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</si>
  <si>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</si>
  <si>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</si>
  <si>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</si>
  <si>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</si>
  <si>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</si>
  <si>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</si>
  <si>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</si>
  <si>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</si>
  <si>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</si>
  <si>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</si>
  <si>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</si>
  <si>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</si>
  <si>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</si>
  <si>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</si>
  <si>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</si>
  <si>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</si>
  <si>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</si>
  <si>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</si>
  <si>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</si>
  <si>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</si>
  <si>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</si>
  <si>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</si>
  <si>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</si>
  <si>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</si>
  <si>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</si>
  <si>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</si>
  <si>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</si>
  <si>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</si>
  <si>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</si>
  <si>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</si>
  <si>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</si>
  <si>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</si>
  <si>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</si>
  <si>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</si>
  <si>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</si>
  <si>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</si>
  <si>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</si>
  <si>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</si>
  <si>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</si>
  <si>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</si>
  <si>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</si>
  <si>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</si>
  <si>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</si>
  <si>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</si>
  <si>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</si>
  <si>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</si>
  <si>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</si>
  <si>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</si>
  <si>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</si>
  <si>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</si>
  <si>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</si>
  <si>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</si>
  <si>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</si>
  <si>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</si>
  <si>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</si>
  <si>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</si>
  <si>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</si>
  <si>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</si>
  <si>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</si>
  <si>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</si>
  <si>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</si>
  <si>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</si>
  <si>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</si>
  <si>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</si>
  <si>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</si>
  <si>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</si>
  <si>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</si>
  <si>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</si>
  <si>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</si>
  <si>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</si>
  <si>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</si>
  <si>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</si>
  <si>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</si>
  <si>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</si>
  <si>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</si>
  <si>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</si>
  <si>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</si>
  <si>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</si>
  <si>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</si>
  <si>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</si>
  <si>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</si>
  <si>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</si>
  <si>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</si>
  <si>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</si>
  <si>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</si>
  <si>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</si>
  <si>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</si>
  <si>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</si>
  <si>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</si>
  <si>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</si>
  <si>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</si>
  <si>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</si>
  <si>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</si>
  <si>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</si>
  <si>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</si>
  <si>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</si>
  <si>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</si>
  <si>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</si>
  <si>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</si>
  <si>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</si>
  <si>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</si>
  <si>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</si>
  <si>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</si>
  <si>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</si>
  <si>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</si>
  <si>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</si>
  <si>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</si>
  <si>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</si>
  <si>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</si>
  <si>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</si>
  <si>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</si>
  <si>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</si>
  <si>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</si>
  <si>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</si>
  <si>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</si>
  <si>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</si>
  <si>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</si>
  <si>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</si>
  <si>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</si>
  <si>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</si>
  <si>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</si>
  <si>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</si>
  <si>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</si>
  <si>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</si>
  <si>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</si>
  <si>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</si>
  <si>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</si>
  <si>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</si>
  <si>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</si>
  <si>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</si>
  <si>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</si>
  <si>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</si>
  <si>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</si>
  <si>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</si>
  <si>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</si>
  <si>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</si>
  <si>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</si>
  <si>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</si>
  <si>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</si>
  <si>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</si>
  <si>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</si>
  <si>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</si>
  <si>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</si>
  <si>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</si>
  <si>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</si>
  <si>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</si>
  <si>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</si>
  <si>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</si>
  <si>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</si>
  <si>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</si>
  <si>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</si>
  <si>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</si>
  <si>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</si>
  <si>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</si>
  <si>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</si>
  <si>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</si>
  <si>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</si>
  <si>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</si>
  <si>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</si>
  <si>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</si>
  <si>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</si>
  <si>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</si>
  <si>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</si>
  <si>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</si>
  <si>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</si>
  <si>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</si>
  <si>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</si>
  <si>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</si>
  <si>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</si>
  <si>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</si>
  <si>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</si>
  <si>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</si>
  <si>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</si>
  <si>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</si>
  <si>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</si>
  <si>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</si>
  <si>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</si>
  <si>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</si>
  <si>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</si>
  <si>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</si>
  <si>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</si>
  <si>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</si>
  <si>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</si>
  <si>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</si>
  <si>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</si>
  <si>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</si>
  <si>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</si>
  <si>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</si>
  <si>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</si>
  <si>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</si>
  <si>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</si>
  <si>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</si>
  <si>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</si>
  <si>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</si>
  <si>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</si>
  <si>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</si>
  <si>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</si>
  <si>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</si>
  <si>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</si>
  <si>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</si>
  <si>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</si>
  <si>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</si>
  <si>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</si>
  <si>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</si>
  <si>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</si>
  <si>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</si>
  <si>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</si>
  <si>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</si>
  <si>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</si>
  <si>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</si>
  <si>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</si>
  <si>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</si>
  <si>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</si>
  <si>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</si>
  <si>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</si>
  <si>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</si>
  <si>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</si>
  <si>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</si>
  <si>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</si>
  <si>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</si>
  <si>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</si>
  <si>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</si>
  <si>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</si>
  <si>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</si>
  <si>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</si>
  <si>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</si>
  <si>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</si>
  <si>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</si>
  <si>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</si>
  <si>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</si>
  <si>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</si>
  <si>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</si>
  <si>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</si>
  <si>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</si>
  <si>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</si>
  <si>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</si>
  <si>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</si>
  <si>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</si>
  <si>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</si>
  <si>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</si>
  <si>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</si>
  <si>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</si>
  <si>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</si>
  <si>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</si>
  <si>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</si>
  <si>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</si>
  <si>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</si>
  <si>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</si>
  <si>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</si>
  <si>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</si>
  <si>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</si>
  <si>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</si>
  <si>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</si>
  <si>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</si>
  <si>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</si>
  <si>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</si>
  <si>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</si>
  <si>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</si>
  <si>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</si>
  <si>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</si>
  <si>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</si>
  <si>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</si>
  <si>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</si>
  <si>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</si>
  <si>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</si>
  <si>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</si>
  <si>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</si>
  <si>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</si>
  <si>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</si>
  <si>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</si>
  <si>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</si>
  <si>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</si>
  <si>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</si>
  <si>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</si>
  <si>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</si>
  <si>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</si>
  <si>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</si>
  <si>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</si>
  <si>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</si>
  <si>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</si>
  <si>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</si>
  <si>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</si>
  <si>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</si>
  <si>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</si>
  <si>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</si>
  <si>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</si>
  <si>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</si>
  <si>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</si>
  <si>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</si>
  <si>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</si>
  <si>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</si>
  <si>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</si>
  <si>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</si>
  <si>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</si>
  <si>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</si>
  <si>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</si>
  <si>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</si>
  <si>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</si>
  <si>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</si>
  <si>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</si>
  <si>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</si>
  <si>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</si>
  <si>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</si>
  <si>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</si>
  <si>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</si>
  <si>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</si>
  <si>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</si>
  <si>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</si>
  <si>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</si>
  <si>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</si>
  <si>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</si>
  <si>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</si>
  <si>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</si>
  <si>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</si>
  <si>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</si>
  <si>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</si>
  <si>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</si>
  <si>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</si>
  <si>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</si>
  <si>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</si>
  <si>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</si>
  <si>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</si>
  <si>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</si>
  <si>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</si>
  <si>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</si>
  <si>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</si>
  <si>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</si>
  <si>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</si>
  <si>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</si>
  <si>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</si>
  <si>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</si>
  <si>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</si>
  <si>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</si>
  <si>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</si>
  <si>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</si>
  <si>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</si>
  <si>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</si>
  <si>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</si>
  <si>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</si>
  <si>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</si>
  <si>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</si>
  <si>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</si>
  <si>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</si>
  <si>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</si>
  <si>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</si>
  <si>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</si>
  <si>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</si>
  <si>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</si>
  <si>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</si>
  <si>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</si>
  <si>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</si>
  <si>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</si>
  <si>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</si>
  <si>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</si>
  <si>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</si>
  <si>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</si>
  <si>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</si>
  <si>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</si>
  <si>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</si>
  <si>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</si>
  <si>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</si>
  <si>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</si>
  <si>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</si>
  <si>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</si>
  <si>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</si>
  <si>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</si>
  <si>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</si>
  <si>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</si>
  <si>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</si>
  <si>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</si>
  <si>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</si>
  <si>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</si>
  <si>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</si>
  <si>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</si>
  <si>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</si>
  <si>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</si>
  <si>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</si>
  <si>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</si>
  <si>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</si>
  <si>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</si>
  <si>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</si>
  <si>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</si>
  <si>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</si>
  <si>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</si>
  <si>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</si>
  <si>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</si>
  <si>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</si>
  <si>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</si>
  <si>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</si>
  <si>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</si>
  <si>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</si>
  <si>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</si>
  <si>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</si>
  <si>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</si>
  <si>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</si>
  <si>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</si>
  <si>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</si>
  <si>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</si>
  <si>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</si>
  <si>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</si>
  <si>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</si>
  <si>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</si>
  <si>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</si>
  <si>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</si>
  <si>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</si>
  <si>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</si>
  <si>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</si>
  <si>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</si>
  <si>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</si>
  <si>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</si>
  <si>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</si>
  <si>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</si>
  <si>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</si>
  <si>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</si>
  <si>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</si>
  <si>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</si>
  <si>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</si>
  <si>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</si>
  <si>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</si>
  <si>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</si>
  <si>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</si>
  <si>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</si>
  <si>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</si>
  <si>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</si>
  <si>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</si>
  <si>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</si>
  <si>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</si>
  <si>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</si>
  <si>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</si>
  <si>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</si>
  <si>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</si>
  <si>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</si>
  <si>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</si>
  <si>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</si>
  <si>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</si>
  <si>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</si>
  <si>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</si>
  <si>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</si>
  <si>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</si>
  <si>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</si>
  <si>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</si>
  <si>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</si>
  <si>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</si>
  <si>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</si>
  <si>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</si>
  <si>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</si>
  <si>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</si>
  <si>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</si>
  <si>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</si>
  <si>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</si>
  <si>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</si>
  <si>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</si>
  <si>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</si>
  <si>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</si>
  <si>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</si>
  <si>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</si>
  <si>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</si>
  <si>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</si>
  <si>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</si>
  <si>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</si>
  <si>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</si>
  <si>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</si>
  <si>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</si>
  <si>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</si>
  <si>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</si>
  <si>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</si>
  <si>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</si>
  <si>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</si>
  <si>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</si>
  <si>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</si>
  <si>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</si>
  <si>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</si>
  <si>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</si>
  <si>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</si>
  <si>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</si>
  <si>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</si>
  <si>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</si>
  <si>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</si>
  <si>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</si>
  <si>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</si>
  <si>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</si>
  <si>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</si>
  <si>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</si>
  <si>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</si>
  <si>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</si>
  <si>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</si>
  <si>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</si>
  <si>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</si>
  <si>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</si>
  <si>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</si>
  <si>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</si>
  <si>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</si>
  <si>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</si>
  <si>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</si>
  <si>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</si>
  <si>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</si>
  <si>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</si>
  <si>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</si>
  <si>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</si>
  <si>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</si>
  <si>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</si>
  <si>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</si>
  <si>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</si>
  <si>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</si>
  <si>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</si>
  <si>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</si>
  <si>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</si>
  <si>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</si>
  <si>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</si>
  <si>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</si>
  <si>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</si>
  <si>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</si>
  <si>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</si>
  <si>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</si>
  <si>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</si>
  <si>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</si>
  <si>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</si>
  <si>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</si>
  <si>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</si>
  <si>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</si>
  <si>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</si>
  <si>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</si>
  <si>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</si>
  <si>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</si>
  <si>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</si>
  <si>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</si>
  <si>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</si>
  <si>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</si>
  <si>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</si>
  <si>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</si>
  <si>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</si>
  <si>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</si>
  <si>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</si>
  <si>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</si>
  <si>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</si>
  <si>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</si>
  <si>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</si>
  <si>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</si>
  <si>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</si>
  <si>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</si>
  <si>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</si>
  <si>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</si>
  <si>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</si>
  <si>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</si>
  <si>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</si>
  <si>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</si>
  <si>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</si>
  <si>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</si>
  <si>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</si>
  <si>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</si>
  <si>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</si>
  <si>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</si>
  <si>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</si>
  <si>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</si>
  <si>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</si>
  <si>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</si>
  <si>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</si>
  <si>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</si>
  <si>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</si>
  <si>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</si>
  <si>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</si>
  <si>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</si>
  <si>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</si>
  <si>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</si>
  <si>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</si>
  <si>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</si>
  <si>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</si>
  <si>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</si>
  <si>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</si>
  <si>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</si>
  <si>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</si>
  <si>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</si>
  <si>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</si>
  <si>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</si>
  <si>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</si>
  <si>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</si>
  <si>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</si>
  <si>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</si>
  <si>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</si>
  <si>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</si>
  <si>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</si>
  <si>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</si>
  <si>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</si>
  <si>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</si>
  <si>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</si>
  <si>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</si>
  <si>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</si>
  <si>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</si>
  <si>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</si>
  <si>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</si>
  <si>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</si>
  <si>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</si>
  <si>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</si>
  <si>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</si>
  <si>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</si>
  <si>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</si>
  <si>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</si>
  <si>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</si>
  <si>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</si>
  <si>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</si>
  <si>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</si>
  <si>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</si>
  <si>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</si>
  <si>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</si>
  <si>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</si>
  <si>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</si>
  <si>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</si>
  <si>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</si>
  <si>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</si>
  <si>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</si>
  <si>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</si>
  <si>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</si>
  <si>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</si>
  <si>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</si>
  <si>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</si>
  <si>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</si>
  <si>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</si>
  <si>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</si>
  <si>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</si>
  <si>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</si>
  <si>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</si>
  <si>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</si>
  <si>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</si>
  <si>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</si>
  <si>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</si>
  <si>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</si>
  <si>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</si>
  <si>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</si>
  <si>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</si>
  <si>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</si>
  <si>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</si>
  <si>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</si>
  <si>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</si>
  <si>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</si>
  <si>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</si>
  <si>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</si>
  <si>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</si>
  <si>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</si>
  <si>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</si>
  <si>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</si>
  <si>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</si>
  <si>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</si>
  <si>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</si>
  <si>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</si>
  <si>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</si>
  <si>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</si>
  <si>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</si>
  <si>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</si>
  <si>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</si>
  <si>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</si>
  <si>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</si>
  <si>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</si>
  <si>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</si>
  <si>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</si>
  <si>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</si>
  <si>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</si>
  <si>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</si>
  <si>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</si>
  <si>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</si>
  <si>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</si>
  <si>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</si>
  <si>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</si>
  <si>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</si>
  <si>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</si>
  <si>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</si>
  <si>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</si>
  <si>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</si>
  <si>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</si>
  <si>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</si>
  <si>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</si>
  <si>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</si>
  <si>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</si>
  <si>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</si>
  <si>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</si>
  <si>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</si>
  <si>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</si>
  <si>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</si>
  <si>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</si>
  <si>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</si>
  <si>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</si>
  <si>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</si>
  <si>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</si>
  <si>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</si>
  <si>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</si>
  <si>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</si>
  <si>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</si>
  <si>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</si>
  <si>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</si>
  <si>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</si>
  <si>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</si>
  <si>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</si>
  <si>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</si>
  <si>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</si>
  <si>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</si>
  <si>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</si>
  <si>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</si>
  <si>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</si>
  <si>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</si>
  <si>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</si>
  <si>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</si>
  <si>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</si>
  <si>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</si>
  <si>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</si>
  <si>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</si>
  <si>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</si>
  <si>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</si>
  <si>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</si>
  <si>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</si>
  <si>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</si>
  <si>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</si>
  <si>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</si>
  <si>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</si>
  <si>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</si>
  <si>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</si>
  <si>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</si>
  <si>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</si>
  <si>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</si>
  <si>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</si>
  <si>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</si>
  <si>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</si>
  <si>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</si>
  <si>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</si>
  <si>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</si>
  <si>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</si>
  <si>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</si>
  <si>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</si>
  <si>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</si>
  <si>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</si>
  <si>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</si>
  <si>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</si>
  <si>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</si>
  <si>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</si>
  <si>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</si>
  <si>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</si>
  <si>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</si>
  <si>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</si>
  <si>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</si>
  <si>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</si>
  <si>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</si>
  <si>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</si>
  <si>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</si>
  <si>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</si>
  <si>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</si>
  <si>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</si>
  <si>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</si>
  <si>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</si>
  <si>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</si>
  <si>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</si>
  <si>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</si>
  <si>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</si>
  <si>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</si>
  <si>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</si>
  <si>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</si>
  <si>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</si>
  <si>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</si>
  <si>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</si>
  <si>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</si>
  <si>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</si>
  <si>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</si>
  <si>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</si>
  <si>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</si>
  <si>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</si>
  <si>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</si>
  <si>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</si>
  <si>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</si>
  <si>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</si>
  <si>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</si>
  <si>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</si>
  <si>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</si>
  <si>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</si>
  <si>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</si>
  <si>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</si>
  <si>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</si>
  <si>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</si>
  <si>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</si>
  <si>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</si>
  <si>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</si>
  <si>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</si>
  <si>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</si>
  <si>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</si>
  <si>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</si>
  <si>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</si>
  <si>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</si>
  <si>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</si>
  <si>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</si>
  <si>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</si>
  <si>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</si>
  <si>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</si>
  <si>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</si>
  <si>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</si>
  <si>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</si>
  <si>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</si>
  <si>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</si>
  <si>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</si>
  <si>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</si>
  <si>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</si>
  <si>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</si>
  <si>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</si>
  <si>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</si>
  <si>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</si>
  <si>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</si>
  <si>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</si>
  <si>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</si>
  <si>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</si>
  <si>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</si>
  <si>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</si>
  <si>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</si>
  <si>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</si>
  <si>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</si>
  <si>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</si>
  <si>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</si>
  <si>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</si>
  <si>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</si>
  <si>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</si>
  <si>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</si>
  <si>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</si>
  <si>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</si>
  <si>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</si>
  <si>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</si>
  <si>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</si>
  <si>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</si>
  <si>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</si>
  <si>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</si>
  <si>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</si>
  <si>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</si>
  <si>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</si>
  <si>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</si>
  <si>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</si>
  <si>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</si>
  <si>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</si>
  <si>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</si>
  <si>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</si>
  <si>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</si>
  <si>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</si>
  <si>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</si>
  <si>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</si>
  <si>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</si>
  <si>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</si>
  <si>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</si>
  <si>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</si>
  <si>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</si>
  <si>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</si>
  <si>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</si>
  <si>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</si>
  <si>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</si>
  <si>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</si>
  <si>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</si>
  <si>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</si>
  <si>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</si>
  <si>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</si>
  <si>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</si>
  <si>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</si>
  <si>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</si>
  <si>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</si>
  <si>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</si>
  <si>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</si>
  <si>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</si>
  <si>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</si>
  <si>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</si>
  <si>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</si>
  <si>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</si>
  <si>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</si>
  <si>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</si>
  <si>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</si>
  <si>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</si>
  <si>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</si>
  <si>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</si>
  <si>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</si>
  <si>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</si>
  <si>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</si>
  <si>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</si>
  <si>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</si>
  <si>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</si>
  <si>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</si>
  <si>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</si>
  <si>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</si>
  <si>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</si>
  <si>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</si>
  <si>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</si>
  <si>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</si>
  <si>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</si>
  <si>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</si>
  <si>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</si>
  <si>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</si>
  <si>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</si>
  <si>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</si>
  <si>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</si>
  <si>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</si>
  <si>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</si>
  <si>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</si>
  <si>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</si>
  <si>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</si>
  <si>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</si>
  <si>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</si>
  <si>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</si>
  <si>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</si>
  <si>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</si>
  <si>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</si>
  <si>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</si>
  <si>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</si>
  <si>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</si>
  <si>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</si>
  <si>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</si>
  <si>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</si>
  <si>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</si>
  <si>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</si>
  <si>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</si>
  <si>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</si>
  <si>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</si>
  <si>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</si>
  <si>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</si>
  <si>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</si>
  <si>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</si>
  <si>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</si>
  <si>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</si>
  <si>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</si>
  <si>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</si>
  <si>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</si>
  <si>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</si>
  <si>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</si>
  <si>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</si>
  <si>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</si>
  <si>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</si>
  <si>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</si>
  <si>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</si>
  <si>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</si>
  <si>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</si>
  <si>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</si>
  <si>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</si>
  <si>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</si>
  <si>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</si>
  <si>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</si>
  <si>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</si>
  <si>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</si>
  <si>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</si>
  <si>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</si>
  <si>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</si>
  <si>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</si>
  <si>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</si>
  <si>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</si>
  <si>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</si>
  <si>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</si>
  <si>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</si>
  <si>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</si>
  <si>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</si>
  <si>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</si>
  <si>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</si>
  <si>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</si>
  <si>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</si>
  <si>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</si>
  <si>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</si>
  <si>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</si>
  <si>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</si>
  <si>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</si>
  <si>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</si>
  <si>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</si>
  <si>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</si>
  <si>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</si>
  <si>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</si>
  <si>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</si>
  <si>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</si>
  <si>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</si>
  <si>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</si>
  <si>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</si>
  <si>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</si>
  <si>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</si>
  <si>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</si>
  <si>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</si>
  <si>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</si>
  <si>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</si>
  <si>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</si>
  <si>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</si>
  <si>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</si>
  <si>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</si>
  <si>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</si>
  <si>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</si>
  <si>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</si>
  <si>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</si>
  <si>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</si>
  <si>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</si>
  <si>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</si>
  <si>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</si>
  <si>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</si>
  <si>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</si>
  <si>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</si>
  <si>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</si>
  <si>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</si>
  <si>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</si>
  <si>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</si>
  <si>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</si>
  <si>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</si>
  <si>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</si>
  <si>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</si>
  <si>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</si>
  <si>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</si>
  <si>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</si>
  <si>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</si>
  <si>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</si>
  <si>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</si>
  <si>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</si>
  <si>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</si>
  <si>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</si>
  <si>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</si>
  <si>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</si>
  <si>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</si>
  <si>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</si>
  <si>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</si>
  <si>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</si>
  <si>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</si>
  <si>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</si>
  <si>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</si>
  <si>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</si>
  <si>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</si>
  <si>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</si>
  <si>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</si>
  <si>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</si>
  <si>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</si>
  <si>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</si>
  <si>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</si>
  <si>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</si>
  <si>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</si>
  <si>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</si>
  <si>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</si>
  <si>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</si>
  <si>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</si>
  <si>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</si>
  <si>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</si>
  <si>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</si>
  <si>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</si>
  <si>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</si>
  <si>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</si>
  <si>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</si>
  <si>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</si>
  <si>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</si>
  <si>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</si>
  <si>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</si>
  <si>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</si>
  <si>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</si>
  <si>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</si>
  <si>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</si>
  <si>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</si>
  <si>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</si>
  <si>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</si>
  <si>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</si>
  <si>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</si>
  <si>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</si>
  <si>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</si>
  <si>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</si>
  <si>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</si>
  <si>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</si>
  <si>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</si>
  <si>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</si>
  <si>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</si>
  <si>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</si>
  <si>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</si>
  <si>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</si>
  <si>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</si>
  <si>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</si>
  <si>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</si>
  <si>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</si>
  <si>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</si>
  <si>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</si>
  <si>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</si>
  <si>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</si>
  <si>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</si>
  <si>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</si>
  <si>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</si>
  <si>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</si>
  <si>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</si>
  <si>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</si>
  <si>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</si>
  <si>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</si>
  <si>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</si>
  <si>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</si>
  <si>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</si>
  <si>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</si>
  <si>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</si>
  <si>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</si>
  <si>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</si>
  <si>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</si>
  <si>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</si>
  <si>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</si>
  <si>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</si>
  <si>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</si>
  <si>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</si>
  <si>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</si>
  <si>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</si>
  <si>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</si>
  <si>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</si>
  <si>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</si>
  <si>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</si>
  <si>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</si>
  <si>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</si>
  <si>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</si>
  <si>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</si>
  <si>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</si>
  <si>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</si>
  <si>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</si>
  <si>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</si>
  <si>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</si>
  <si>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</si>
  <si>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</si>
  <si>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</si>
  <si>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</si>
  <si>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</si>
  <si>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</si>
  <si>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</si>
  <si>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</si>
  <si>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</si>
  <si>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</si>
  <si>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</si>
  <si>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</si>
  <si>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</si>
  <si>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</si>
  <si>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</si>
  <si>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</si>
  <si>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</si>
  <si>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</si>
  <si>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</si>
  <si>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</si>
  <si>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</si>
  <si>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</si>
  <si>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</si>
  <si>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</si>
  <si>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</si>
  <si>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</si>
  <si>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</si>
  <si>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</si>
  <si>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</si>
  <si>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</si>
  <si>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</si>
  <si>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</si>
  <si>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</si>
  <si>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</si>
  <si>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</si>
  <si>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</si>
  <si>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</si>
  <si>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</si>
  <si>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</si>
  <si>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</si>
  <si>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</si>
  <si>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</si>
  <si>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</si>
  <si>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</si>
  <si>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</si>
  <si>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</si>
  <si>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</si>
  <si>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</si>
  <si>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</si>
  <si>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</si>
  <si>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</si>
  <si>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</si>
  <si>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</si>
  <si>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</si>
  <si>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</si>
  <si>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</si>
  <si>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</si>
  <si>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</si>
  <si>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</si>
  <si>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</si>
  <si>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</si>
  <si>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</si>
  <si>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</si>
  <si>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</si>
  <si>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</si>
  <si>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</si>
  <si>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</si>
  <si>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</si>
  <si>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</si>
  <si>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</si>
  <si>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</si>
  <si>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</si>
  <si>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</si>
  <si>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</si>
  <si>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</si>
  <si>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</si>
  <si>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</si>
  <si>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</si>
  <si>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</si>
  <si>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</si>
  <si>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</si>
  <si>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</si>
  <si>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</si>
  <si>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</si>
  <si>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</si>
  <si>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</si>
  <si>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</si>
  <si>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</si>
  <si>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</si>
  <si>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</si>
  <si>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</si>
  <si>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</si>
  <si>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</si>
  <si>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</si>
  <si>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</si>
  <si>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</si>
  <si>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</si>
  <si>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</si>
  <si>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</si>
  <si>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</si>
  <si>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</si>
  <si>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</si>
  <si>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</si>
  <si>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</si>
  <si>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</si>
  <si>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</si>
  <si>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</si>
  <si>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</si>
  <si>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</si>
  <si>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</si>
  <si>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</si>
  <si>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</si>
  <si>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</si>
  <si>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</si>
  <si>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</si>
  <si>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</si>
  <si>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</si>
  <si>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</si>
  <si>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</si>
  <si>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</si>
  <si>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</si>
  <si>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</si>
  <si>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</si>
  <si>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</si>
  <si>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</si>
  <si>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</si>
  <si>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</si>
  <si>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</si>
  <si>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</si>
  <si>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</si>
  <si>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</si>
  <si>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</si>
  <si>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</si>
  <si>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</si>
  <si>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</si>
  <si>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</si>
  <si>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</si>
  <si>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</si>
  <si>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</si>
  <si>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</si>
  <si>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</si>
  <si>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</si>
  <si>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</si>
  <si>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</si>
  <si>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</si>
  <si>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</si>
  <si>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</si>
  <si>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</si>
  <si>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</si>
  <si>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</si>
  <si>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</si>
  <si>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</si>
  <si>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</si>
  <si>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</si>
  <si>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</si>
  <si>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</si>
  <si>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</si>
  <si>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</si>
  <si>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</si>
  <si>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</si>
  <si>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</si>
  <si>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</si>
  <si>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</si>
  <si>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</si>
  <si>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</si>
  <si>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</si>
  <si>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</si>
  <si>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</si>
  <si>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</si>
  <si>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</si>
  <si>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</si>
  <si>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</si>
  <si>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</si>
  <si>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</si>
  <si>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</si>
  <si>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</si>
  <si>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</si>
  <si>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</si>
  <si>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</si>
  <si>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</si>
  <si>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</si>
  <si>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</si>
  <si>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</si>
  <si>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</si>
  <si>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</si>
  <si>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</si>
  <si>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</si>
  <si>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</si>
  <si>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</si>
  <si>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</si>
  <si>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</si>
  <si>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</si>
  <si>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</si>
  <si>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</si>
  <si>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</si>
  <si>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</si>
  <si>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</si>
  <si>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</si>
  <si>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</si>
  <si>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</si>
  <si>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</si>
  <si>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</si>
  <si>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</si>
  <si>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</si>
  <si>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</si>
  <si>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</si>
  <si>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</si>
  <si>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</si>
  <si>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</si>
  <si>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</si>
  <si>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</si>
  <si>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</si>
  <si>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</si>
  <si>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</si>
  <si>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</si>
  <si>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</si>
  <si>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</si>
  <si>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</si>
  <si>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</si>
  <si>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</si>
  <si>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</si>
  <si>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</si>
  <si>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</si>
  <si>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</si>
  <si>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</si>
  <si>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</si>
  <si>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</si>
  <si>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</si>
  <si>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</si>
  <si>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</si>
  <si>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</si>
  <si>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</si>
  <si>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</si>
  <si>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</si>
  <si>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</si>
  <si>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</si>
  <si>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</si>
  <si>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</si>
  <si>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</si>
  <si>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</si>
  <si>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</si>
  <si>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</si>
  <si>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</si>
  <si>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</si>
  <si>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</si>
  <si>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</si>
  <si>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</si>
  <si>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</si>
  <si>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</si>
  <si>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</si>
  <si>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</si>
  <si>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</si>
  <si>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</si>
  <si>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</si>
  <si>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</si>
  <si>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</si>
  <si>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</si>
  <si>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</si>
  <si>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</si>
  <si>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</si>
  <si>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</si>
  <si>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</si>
  <si>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</si>
  <si>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</si>
  <si>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</si>
  <si>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</si>
  <si>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</si>
  <si>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</si>
  <si>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</si>
  <si>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</si>
  <si>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</si>
  <si>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</si>
  <si>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</si>
  <si>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</si>
  <si>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</si>
  <si>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</si>
  <si>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</si>
  <si>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</si>
  <si>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</si>
  <si>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</si>
  <si>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</si>
  <si>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</si>
  <si>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</si>
  <si>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</si>
  <si>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</si>
  <si>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</si>
  <si>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</si>
  <si>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</si>
  <si>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</si>
  <si>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</si>
  <si>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</si>
  <si>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</si>
  <si>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</si>
  <si>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</si>
  <si>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</si>
  <si>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</si>
  <si>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</si>
  <si>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</si>
  <si>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</si>
  <si>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</si>
  <si>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</si>
  <si>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</si>
  <si>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</si>
  <si>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</si>
  <si>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</si>
  <si>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</si>
  <si>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</si>
  <si>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</si>
  <si>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</si>
  <si>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</si>
  <si>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</si>
  <si>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</si>
  <si>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</si>
  <si>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</si>
  <si>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</si>
  <si>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</si>
  <si>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</si>
  <si>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</si>
  <si>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</si>
  <si>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</si>
  <si>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</si>
  <si>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</si>
  <si>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</si>
  <si>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</si>
  <si>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</si>
  <si>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</si>
  <si>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</si>
  <si>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</si>
  <si>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</si>
  <si>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</si>
  <si>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</si>
  <si>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</si>
  <si>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</si>
  <si>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</si>
  <si>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</si>
  <si>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</si>
  <si>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</si>
  <si>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</si>
  <si>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</si>
  <si>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</si>
  <si>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</si>
  <si>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</si>
  <si>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</si>
  <si>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</si>
  <si>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</si>
  <si>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</si>
  <si>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</si>
  <si>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</si>
  <si>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</si>
  <si>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</si>
  <si>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</si>
  <si>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</si>
  <si>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</si>
  <si>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</si>
  <si>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</si>
  <si>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</si>
  <si>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</si>
  <si>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</si>
  <si>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</si>
  <si>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</si>
  <si>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</si>
  <si>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</si>
  <si>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</si>
  <si>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</si>
  <si>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</si>
  <si>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</si>
  <si>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</si>
  <si>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</si>
  <si>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</si>
  <si>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</si>
  <si>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</si>
  <si>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</si>
  <si>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</si>
  <si>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</si>
  <si>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</si>
  <si>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</si>
  <si>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</si>
  <si>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</si>
  <si>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</si>
  <si>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</si>
  <si>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</si>
  <si>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</si>
  <si>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</si>
  <si>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</si>
  <si>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</si>
  <si>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</si>
  <si>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</si>
  <si>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</si>
  <si>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</si>
  <si>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</si>
  <si>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</si>
  <si>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</si>
  <si>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</si>
  <si>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</si>
  <si>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</si>
  <si>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</si>
  <si>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</si>
  <si>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</si>
  <si>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</si>
  <si>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</si>
  <si>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</si>
  <si>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</si>
  <si>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</si>
  <si>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</si>
  <si>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</si>
  <si>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</si>
  <si>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</si>
  <si>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</si>
  <si>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</si>
  <si>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</si>
  <si>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</si>
  <si>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</si>
  <si>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</si>
  <si>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</si>
  <si>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</si>
  <si>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</si>
  <si>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</si>
  <si>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</si>
  <si>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</si>
  <si>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</si>
  <si>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</si>
  <si>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</si>
  <si>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</si>
  <si>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</si>
  <si>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</si>
  <si>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</si>
  <si>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</si>
  <si>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</si>
  <si>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</si>
  <si>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</si>
  <si>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</si>
  <si>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</si>
  <si>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</si>
  <si>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</si>
  <si>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</si>
  <si>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</si>
  <si>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</si>
  <si>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</si>
  <si>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</si>
  <si>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</si>
  <si>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</si>
  <si>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</si>
  <si>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</si>
  <si>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</si>
  <si>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</si>
  <si>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</si>
  <si>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</si>
  <si>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</si>
  <si>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</si>
  <si>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</si>
  <si>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</si>
  <si>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</si>
  <si>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</si>
  <si>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</si>
  <si>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</si>
  <si>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</si>
  <si>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</si>
  <si>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</si>
  <si>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</si>
  <si>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</si>
  <si>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</si>
  <si>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</si>
  <si>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</si>
  <si>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</si>
  <si>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</si>
  <si>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</si>
  <si>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</si>
  <si>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</si>
  <si>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</si>
  <si>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</si>
  <si>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</si>
  <si>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</si>
  <si>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</si>
  <si>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</si>
  <si>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</si>
  <si>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</si>
  <si>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</si>
  <si>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</si>
  <si>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</si>
  <si>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</si>
  <si>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</si>
  <si>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</si>
  <si>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</si>
  <si>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</si>
  <si>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</si>
  <si>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</si>
  <si>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</si>
  <si>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</si>
  <si>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</si>
  <si>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</si>
  <si>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</si>
  <si>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</si>
  <si>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</si>
  <si>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</si>
  <si>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</si>
  <si>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</si>
  <si>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</si>
  <si>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</si>
  <si>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</si>
  <si>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</si>
  <si>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</si>
  <si>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</si>
  <si>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</si>
  <si>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</si>
  <si>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</si>
  <si>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</si>
  <si>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</si>
  <si>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</si>
  <si>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</si>
  <si>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</si>
  <si>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</si>
  <si>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</si>
  <si>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</si>
  <si>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</si>
  <si>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</si>
  <si>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</si>
  <si>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</si>
  <si>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</si>
  <si>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</si>
  <si>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</si>
  <si>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</si>
  <si>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</si>
  <si>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</si>
  <si>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</si>
  <si>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</si>
  <si>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</si>
  <si>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</si>
  <si>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</si>
  <si>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</si>
  <si>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</si>
  <si>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</si>
  <si>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</si>
  <si>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</si>
  <si>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</si>
  <si>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</si>
  <si>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</si>
  <si>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</si>
  <si>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</si>
  <si>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</si>
  <si>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</si>
  <si>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</si>
  <si>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</si>
  <si>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</si>
  <si>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</si>
  <si>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</si>
  <si>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</si>
  <si>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</si>
  <si>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</si>
  <si>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</si>
  <si>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</si>
  <si>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</si>
  <si>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</si>
  <si>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</si>
  <si>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</si>
  <si>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</si>
  <si>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</si>
  <si>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</si>
  <si>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</si>
  <si>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</si>
  <si>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</si>
  <si>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</si>
  <si>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</si>
  <si>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</si>
  <si>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</si>
  <si>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</si>
  <si>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</si>
  <si>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</si>
  <si>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</si>
  <si>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</si>
  <si>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</si>
  <si>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</si>
  <si>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</si>
  <si>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</si>
  <si>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</si>
  <si>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</si>
  <si>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</si>
  <si>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</si>
  <si>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</si>
  <si>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</si>
  <si>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</si>
  <si>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</si>
  <si>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</si>
  <si>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</si>
  <si>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</si>
  <si>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</si>
  <si>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</si>
  <si>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</si>
  <si>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</si>
  <si>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</si>
  <si>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</si>
  <si>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</si>
  <si>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</si>
  <si>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</si>
  <si>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</si>
  <si>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</si>
  <si>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</si>
  <si>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</si>
  <si>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</si>
  <si>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</si>
  <si>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</si>
  <si>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</si>
  <si>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</si>
  <si>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</si>
  <si>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</si>
  <si>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</si>
  <si>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</si>
  <si>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</si>
  <si>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</si>
  <si>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</si>
  <si>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</si>
  <si>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</si>
  <si>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</si>
  <si>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</si>
  <si>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</si>
  <si>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</si>
  <si>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</si>
  <si>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</si>
  <si>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</si>
  <si>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</si>
  <si>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</si>
  <si>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</si>
  <si>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</si>
  <si>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</si>
  <si>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</si>
  <si>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</si>
  <si>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</si>
  <si>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</si>
  <si>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</si>
  <si>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</si>
  <si>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</si>
  <si>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</si>
  <si>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</si>
  <si>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</si>
  <si>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</si>
  <si>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</si>
  <si>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</si>
  <si>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</si>
  <si>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</si>
  <si>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</si>
  <si>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</si>
  <si>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</si>
  <si>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</si>
  <si>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</si>
  <si>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</si>
  <si>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</si>
  <si>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</si>
  <si>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</si>
  <si>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</si>
  <si>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</si>
  <si>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</si>
  <si>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</si>
  <si>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</si>
  <si>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</si>
  <si>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</si>
  <si>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</si>
  <si>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</si>
  <si>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</si>
  <si>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</si>
  <si>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</si>
  <si>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</si>
  <si>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</si>
  <si>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</si>
  <si>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</si>
  <si>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</si>
  <si>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</si>
  <si>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</si>
  <si>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</si>
  <si>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</si>
  <si>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</si>
  <si>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</si>
  <si>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</si>
  <si>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</si>
  <si>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</si>
  <si>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</si>
  <si>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</si>
  <si>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</si>
  <si>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</si>
  <si>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</si>
  <si>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</si>
  <si>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</si>
  <si>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</si>
  <si>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</si>
  <si>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</si>
  <si>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</si>
  <si>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</si>
  <si>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</si>
  <si>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</si>
  <si>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</si>
  <si>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</si>
  <si>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</si>
  <si>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</si>
  <si>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</si>
  <si>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</si>
  <si>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</si>
  <si>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</si>
  <si>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</si>
  <si>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</si>
  <si>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</si>
  <si>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</si>
  <si>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</si>
  <si>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</si>
  <si>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</si>
  <si>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</si>
  <si>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</si>
  <si>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</si>
  <si>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</si>
  <si>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</si>
  <si>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</si>
  <si>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</si>
  <si>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</si>
  <si>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</si>
  <si>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</si>
  <si>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</si>
  <si>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</si>
  <si>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</si>
  <si>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</si>
  <si>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</si>
  <si>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</si>
  <si>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</si>
  <si>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</si>
  <si>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</si>
  <si>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</si>
  <si>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</si>
  <si>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</si>
  <si>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</si>
  <si>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</si>
  <si>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</si>
  <si>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</si>
  <si>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</si>
  <si>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</si>
  <si>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</si>
  <si>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</si>
  <si>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</si>
  <si>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</si>
  <si>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</si>
  <si>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</si>
  <si>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</si>
  <si>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</si>
  <si>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</si>
  <si>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</si>
  <si>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</si>
  <si>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</si>
  <si>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</si>
  <si>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</si>
  <si>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</si>
  <si>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</si>
  <si>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</si>
  <si>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</si>
  <si>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</si>
  <si>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</si>
  <si>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</si>
  <si>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</si>
  <si>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</si>
  <si>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</si>
  <si>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</si>
  <si>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</si>
  <si>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</si>
  <si>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</si>
  <si>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</si>
  <si>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</si>
  <si>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</si>
  <si>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</si>
  <si>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</si>
  <si>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</si>
  <si>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</si>
  <si>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</si>
  <si>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</si>
  <si>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</si>
  <si>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</si>
  <si>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</si>
  <si>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</si>
  <si>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</si>
  <si>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</si>
  <si>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</si>
  <si>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</si>
  <si>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</si>
  <si>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</si>
  <si>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</si>
  <si>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</si>
  <si>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</si>
  <si>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</si>
  <si>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</si>
  <si>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</si>
  <si>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</si>
  <si>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</si>
  <si>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</si>
  <si>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</si>
  <si>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</si>
  <si>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</si>
  <si>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</si>
  <si>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</si>
  <si>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</si>
  <si>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</si>
  <si>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</si>
  <si>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</si>
  <si>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</si>
  <si>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</si>
  <si>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</si>
  <si>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</si>
  <si>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</si>
  <si>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</si>
  <si>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</si>
  <si>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</si>
  <si>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</si>
  <si>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</si>
  <si>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</si>
  <si>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</si>
  <si>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</si>
  <si>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</si>
  <si>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</si>
  <si>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</si>
  <si>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</si>
  <si>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</si>
  <si>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</si>
  <si>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</si>
  <si>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</si>
  <si>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</si>
  <si>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</si>
  <si>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</si>
  <si>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</si>
  <si>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</si>
  <si>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</si>
  <si>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</si>
  <si>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</si>
  <si>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</si>
  <si>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</si>
  <si>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</si>
  <si>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</si>
  <si>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</si>
  <si>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</si>
  <si>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</si>
  <si>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</si>
  <si>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</si>
  <si>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</si>
  <si>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</si>
  <si>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</si>
  <si>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</si>
  <si>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</si>
  <si>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</si>
  <si>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</si>
  <si>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</si>
  <si>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</si>
  <si>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</si>
  <si>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</si>
  <si>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</si>
  <si>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</si>
  <si>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</si>
  <si>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</si>
  <si>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</si>
  <si>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</si>
  <si>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</si>
  <si>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</si>
  <si>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</si>
  <si>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</si>
  <si>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</si>
  <si>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</si>
  <si>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</si>
  <si>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</si>
  <si>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</si>
  <si>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</si>
  <si>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</si>
  <si>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</si>
  <si>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</si>
  <si>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</si>
  <si>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</si>
  <si>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</si>
  <si>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</si>
  <si>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</si>
  <si>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</si>
  <si>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</si>
  <si>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</si>
  <si>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</si>
  <si>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</si>
  <si>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</si>
  <si>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</si>
  <si>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</si>
  <si>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</si>
  <si>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</si>
  <si>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</si>
  <si>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</si>
  <si>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</si>
  <si>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</si>
  <si>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</si>
  <si>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</si>
  <si>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</si>
  <si>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</si>
  <si>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</si>
  <si>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</si>
  <si>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</si>
  <si>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</si>
  <si>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</si>
  <si>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</si>
  <si>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</si>
  <si>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</si>
  <si>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</si>
  <si>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</si>
  <si>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</si>
  <si>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</si>
  <si>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</si>
  <si>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</si>
  <si>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</si>
  <si>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</si>
  <si>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</si>
  <si>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</si>
  <si>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</si>
  <si>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</si>
  <si>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</si>
  <si>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</si>
  <si>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</si>
  <si>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</si>
  <si>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</si>
  <si>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</si>
  <si>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</si>
  <si>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</si>
  <si>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</si>
  <si>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</si>
  <si>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</si>
  <si>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</si>
  <si>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</si>
  <si>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</si>
  <si>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</si>
  <si>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</si>
  <si>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</si>
  <si>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</si>
  <si>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</si>
  <si>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</si>
  <si>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</si>
  <si>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</si>
  <si>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</si>
  <si>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</si>
  <si>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</si>
  <si>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</si>
  <si>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</si>
  <si>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</si>
  <si>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</si>
  <si>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</si>
  <si>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</si>
  <si>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</si>
  <si>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</si>
  <si>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</si>
  <si>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</si>
  <si>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</si>
  <si>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</si>
  <si>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</si>
  <si>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</si>
  <si>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</si>
  <si>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</si>
  <si>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</si>
  <si>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</si>
  <si>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</si>
  <si>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</si>
  <si>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</si>
  <si>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</si>
  <si>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</si>
  <si>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</si>
  <si>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</si>
  <si>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</si>
  <si>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</si>
  <si>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</si>
  <si>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</si>
  <si>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</si>
  <si>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</si>
  <si>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</si>
  <si>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</si>
  <si>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</si>
  <si>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</si>
  <si>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</si>
  <si>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</si>
  <si>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</si>
  <si>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</si>
  <si>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</si>
  <si>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</si>
  <si>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</si>
  <si>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</si>
  <si>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</si>
  <si>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</si>
  <si>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</si>
  <si>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</si>
  <si>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</si>
  <si>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</si>
  <si>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</si>
  <si>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</si>
  <si>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</si>
  <si>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</si>
  <si>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</si>
  <si>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</si>
  <si>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</si>
  <si>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</si>
  <si>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</si>
  <si>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</si>
  <si>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</si>
  <si>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</si>
  <si>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</si>
  <si>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</si>
  <si>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</si>
  <si>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</si>
  <si>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</si>
  <si>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</si>
  <si>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</si>
  <si>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</si>
  <si>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</si>
  <si>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</si>
  <si>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</si>
  <si>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</si>
  <si>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</si>
  <si>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</si>
  <si>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</si>
  <si>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</si>
  <si>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</si>
  <si>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</si>
  <si>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</si>
  <si>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</si>
  <si>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</si>
  <si>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</si>
  <si>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</si>
  <si>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</si>
  <si>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</si>
  <si>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</si>
  <si>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</si>
  <si>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</si>
  <si>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</si>
  <si>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</si>
  <si>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</si>
  <si>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</si>
  <si>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</si>
  <si>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</si>
  <si>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</si>
  <si>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</si>
  <si>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</si>
  <si>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</si>
  <si>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</si>
  <si>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</si>
  <si>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</si>
  <si>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</si>
  <si>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</si>
  <si>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</si>
  <si>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</si>
  <si>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</si>
  <si>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</si>
  <si>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</si>
  <si>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</si>
  <si>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</si>
  <si>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</si>
  <si>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</si>
  <si>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</si>
  <si>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</si>
  <si>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</si>
  <si>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</si>
  <si>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</si>
  <si>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</si>
  <si>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</si>
  <si>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</si>
  <si>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</si>
  <si>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</si>
  <si>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</si>
  <si>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</si>
  <si>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</si>
  <si>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</si>
  <si>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</si>
  <si>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</si>
  <si>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</si>
  <si>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</si>
  <si>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</si>
  <si>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</si>
  <si>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</si>
  <si>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</si>
  <si>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</si>
  <si>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</si>
  <si>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</si>
  <si>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</si>
  <si>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</si>
  <si>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</si>
  <si>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</si>
  <si>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</si>
  <si>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</si>
  <si>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</si>
  <si>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</si>
  <si>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</si>
  <si>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</si>
  <si>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</si>
  <si>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</si>
  <si>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</si>
  <si>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</si>
  <si>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</si>
  <si>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</si>
  <si>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</si>
  <si>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</si>
  <si>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</si>
  <si>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</si>
  <si>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</si>
  <si>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</si>
  <si>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</si>
  <si>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</si>
  <si>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</si>
  <si>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</si>
  <si>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</si>
  <si>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</si>
  <si>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</si>
  <si>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</si>
  <si>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</si>
  <si>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</si>
  <si>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</si>
  <si>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</si>
  <si>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</si>
  <si>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</si>
  <si>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</si>
  <si>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</si>
  <si>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</si>
  <si>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</si>
  <si>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</si>
  <si>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</si>
  <si>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</si>
  <si>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</si>
  <si>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</si>
  <si>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</si>
  <si>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</si>
  <si>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</si>
  <si>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</si>
  <si>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</si>
  <si>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</si>
  <si>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</si>
  <si>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</si>
  <si>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</si>
  <si>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</si>
  <si>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</si>
  <si>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</si>
  <si>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</si>
  <si>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</si>
  <si>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</si>
  <si>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</si>
  <si>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</si>
  <si>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</si>
  <si>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</si>
  <si>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</si>
  <si>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</si>
  <si>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</si>
  <si>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</si>
  <si>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</si>
  <si>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</si>
  <si>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</si>
  <si>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</si>
  <si>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</si>
  <si>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</si>
  <si>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</si>
  <si>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</si>
  <si>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</si>
  <si>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</si>
  <si>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</si>
  <si>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</si>
  <si>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</si>
  <si>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</si>
  <si>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</si>
  <si>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</si>
  <si>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</si>
  <si>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</si>
  <si>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</si>
  <si>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</si>
  <si>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</si>
  <si>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</si>
  <si>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</si>
  <si>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</si>
  <si>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</si>
  <si>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</si>
  <si>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</si>
  <si>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</si>
  <si>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</si>
  <si>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</si>
  <si>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</si>
  <si>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</si>
  <si>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</si>
  <si>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</si>
  <si>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</si>
  <si>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</si>
  <si>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</si>
  <si>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</si>
  <si>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</si>
  <si>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</si>
  <si>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</si>
  <si>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</si>
  <si>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</si>
  <si>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</si>
  <si>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</si>
  <si>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</si>
  <si>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</si>
  <si>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</si>
  <si>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</si>
  <si>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</si>
  <si>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</si>
  <si>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</si>
  <si>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</si>
  <si>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</si>
  <si>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</si>
  <si>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</si>
  <si>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</si>
  <si>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</si>
  <si>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</si>
  <si>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</si>
  <si>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</si>
  <si>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</si>
  <si>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</si>
  <si>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</si>
  <si>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</si>
  <si>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</si>
  <si>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</si>
  <si>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</si>
  <si>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</si>
  <si>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</si>
  <si>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</si>
  <si>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</si>
  <si>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</si>
  <si>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</si>
  <si>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</si>
  <si>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</si>
  <si>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</si>
  <si>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</si>
  <si>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</si>
  <si>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</si>
  <si>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</si>
  <si>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</si>
  <si>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</si>
  <si>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</si>
  <si>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</si>
  <si>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</si>
  <si>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</si>
  <si>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</si>
  <si>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</si>
  <si>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</si>
  <si>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</si>
  <si>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</si>
  <si>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</si>
  <si>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</si>
  <si>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</si>
  <si>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</si>
  <si>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</si>
  <si>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</si>
  <si>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</si>
  <si>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</si>
  <si>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</si>
  <si>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</si>
  <si>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</si>
  <si>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</si>
  <si>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</si>
  <si>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</si>
  <si>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</si>
  <si>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</si>
  <si>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</si>
  <si>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</si>
  <si>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</si>
  <si>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</si>
  <si>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</si>
  <si>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</si>
  <si>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</si>
  <si>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</si>
  <si>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</si>
  <si>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</si>
  <si>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</si>
  <si>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</si>
  <si>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</si>
  <si>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</si>
  <si>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</si>
  <si>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</si>
  <si>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</si>
  <si>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</si>
  <si>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</si>
  <si>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</si>
  <si>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</si>
  <si>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</si>
  <si>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</si>
  <si>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</si>
  <si>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</si>
  <si>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</si>
  <si>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</si>
  <si>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</si>
  <si>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</si>
  <si>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</si>
  <si>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</si>
  <si>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</si>
  <si>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</si>
  <si>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</si>
  <si>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</si>
  <si>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</si>
  <si>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</si>
  <si>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</si>
  <si>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</si>
  <si>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</si>
  <si>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</si>
  <si>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</si>
  <si>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</si>
  <si>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</si>
  <si>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</si>
  <si>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</si>
  <si>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</si>
  <si>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</si>
  <si>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</si>
  <si>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</si>
  <si>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</si>
  <si>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</si>
  <si>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</si>
  <si>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</si>
  <si>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</si>
  <si>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</si>
  <si>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</si>
  <si>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</si>
  <si>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</si>
  <si>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</si>
  <si>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</si>
  <si>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</si>
  <si>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</si>
  <si>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</si>
  <si>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</si>
  <si>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</si>
  <si>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</si>
  <si>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</si>
  <si>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</si>
  <si>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</si>
  <si>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</si>
  <si>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</si>
  <si>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</si>
  <si>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</si>
  <si>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</si>
  <si>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</si>
  <si>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</si>
  <si>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</si>
  <si>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</si>
  <si>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</si>
  <si>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</si>
  <si>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</si>
  <si>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</si>
  <si>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</si>
  <si>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</si>
  <si>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</si>
  <si>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</si>
  <si>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</si>
  <si>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</si>
  <si>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</si>
  <si>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</si>
  <si>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</si>
  <si>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</si>
  <si>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</si>
  <si>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</si>
  <si>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</si>
  <si>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</si>
  <si>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</si>
  <si>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</si>
  <si>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</si>
  <si>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</si>
  <si>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</si>
  <si>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</si>
  <si>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</si>
  <si>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</si>
  <si>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</si>
  <si>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</si>
  <si>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</si>
  <si>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</si>
  <si>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</si>
  <si>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</si>
  <si>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</si>
  <si>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</si>
  <si>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</si>
  <si>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</si>
  <si>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</si>
  <si>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</si>
  <si>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</si>
  <si>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</si>
  <si>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</si>
  <si>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</si>
  <si>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</si>
  <si>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</si>
  <si>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</si>
  <si>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</si>
  <si>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</si>
  <si>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</si>
  <si>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</si>
  <si>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</si>
  <si>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</si>
  <si>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</si>
  <si>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</si>
  <si>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</si>
  <si>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</si>
  <si>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</si>
  <si>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</si>
  <si>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</si>
  <si>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</si>
  <si>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</si>
  <si>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</si>
  <si>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</si>
  <si>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</si>
  <si>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</si>
  <si>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</si>
  <si>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</si>
  <si>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</si>
  <si>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</si>
  <si>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</si>
  <si>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</si>
  <si>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</si>
  <si>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</si>
  <si>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</si>
  <si>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</si>
  <si>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</si>
  <si>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</si>
  <si>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</si>
  <si>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</si>
  <si>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</si>
  <si>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</si>
  <si>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</si>
  <si>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</si>
  <si>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</si>
  <si>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</si>
  <si>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</si>
  <si>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</si>
  <si>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</si>
  <si>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</si>
  <si>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</si>
  <si>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</si>
  <si>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</si>
  <si>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</si>
  <si>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</si>
  <si>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</si>
  <si>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</si>
  <si>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</si>
  <si>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</si>
  <si>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</si>
  <si>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</si>
  <si>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</si>
  <si>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</si>
  <si>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</si>
  <si>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</si>
  <si>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</si>
  <si>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</si>
  <si>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</si>
  <si>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</si>
  <si>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</si>
  <si>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</si>
  <si>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</si>
  <si>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</si>
  <si>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</si>
  <si>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</si>
  <si>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</si>
  <si>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</si>
  <si>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</si>
  <si>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</si>
  <si>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</si>
  <si>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</si>
  <si>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</si>
  <si>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</si>
  <si>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</si>
  <si>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</si>
  <si>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</si>
  <si>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</si>
  <si>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</si>
  <si>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</si>
  <si>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</si>
  <si>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</si>
  <si>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</si>
  <si>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</si>
  <si>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</si>
  <si>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</si>
  <si>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</si>
  <si>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</si>
  <si>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</si>
  <si>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</si>
  <si>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</si>
  <si>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</si>
  <si>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</si>
  <si>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</si>
  <si>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</si>
  <si>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</si>
  <si>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</si>
  <si>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</si>
  <si>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</si>
  <si>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</si>
  <si>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</si>
  <si>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</si>
  <si>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</si>
  <si>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</si>
  <si>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</si>
  <si>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</si>
  <si>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</si>
  <si>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</si>
  <si>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</si>
  <si>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</si>
  <si>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</si>
  <si>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</si>
  <si>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</si>
  <si>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</si>
  <si>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</si>
  <si>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</si>
  <si>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</si>
  <si>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</si>
  <si>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</si>
  <si>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</si>
  <si>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</si>
  <si>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</si>
  <si>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</si>
  <si>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</si>
  <si>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</si>
  <si>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</si>
  <si>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</si>
  <si>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</si>
  <si>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</si>
  <si>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</si>
  <si>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</si>
  <si>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</si>
  <si>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</si>
  <si>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</si>
  <si>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</si>
  <si>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</si>
  <si>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</si>
  <si>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</si>
  <si>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</si>
  <si>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</si>
  <si>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</si>
  <si>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</si>
  <si>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</si>
  <si>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</si>
  <si>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</si>
  <si>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</si>
  <si>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</si>
  <si>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</si>
  <si>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</si>
  <si>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</si>
  <si>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</si>
  <si>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</si>
  <si>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</si>
  <si>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</si>
  <si>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</si>
  <si>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</si>
  <si>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</si>
  <si>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</si>
  <si>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</si>
  <si>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</si>
  <si>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</si>
  <si>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</si>
  <si>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</si>
  <si>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</si>
  <si>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</si>
  <si>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</si>
  <si>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</si>
  <si>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</si>
  <si>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</si>
  <si>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</si>
  <si>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</si>
  <si>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</si>
  <si>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</si>
  <si>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</si>
  <si>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</si>
  <si>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</si>
  <si>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</si>
  <si>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</si>
  <si>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</si>
  <si>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</si>
  <si>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</si>
  <si>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</si>
  <si>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</si>
  <si>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</si>
  <si>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</si>
  <si>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</si>
  <si>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</si>
  <si>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</si>
  <si>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</si>
  <si>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</si>
  <si>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</si>
  <si>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</si>
  <si>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</si>
  <si>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</si>
  <si>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</si>
  <si>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</si>
  <si>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</si>
  <si>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</si>
  <si>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</si>
  <si>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</si>
  <si>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</si>
  <si>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</si>
  <si>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</si>
  <si>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</si>
  <si>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</si>
  <si>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</si>
  <si>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</si>
  <si>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</si>
  <si>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</si>
  <si>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</si>
  <si>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</si>
  <si>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</si>
  <si>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</si>
  <si>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</si>
  <si>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</si>
  <si>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</si>
  <si>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</si>
  <si>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</si>
  <si>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</si>
  <si>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</si>
  <si>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</si>
  <si>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</si>
  <si>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</si>
  <si>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</si>
  <si>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</si>
  <si>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</si>
  <si>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</si>
  <si>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</si>
  <si>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</si>
  <si>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</si>
  <si>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</si>
  <si>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</si>
  <si>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</si>
  <si>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</si>
  <si>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</si>
  <si>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</si>
  <si>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</si>
  <si>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</si>
  <si>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</si>
  <si>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</si>
  <si>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</si>
  <si>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</si>
  <si>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</si>
  <si>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</si>
  <si>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</si>
  <si>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</si>
  <si>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</si>
  <si>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</si>
  <si>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</si>
  <si>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</si>
  <si>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</si>
  <si>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</si>
  <si>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</si>
  <si>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</si>
  <si>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</si>
  <si>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</si>
  <si>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</si>
  <si>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</si>
  <si>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</si>
  <si>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</si>
  <si>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</si>
  <si>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</si>
  <si>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</si>
  <si>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</si>
  <si>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</si>
  <si>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</si>
  <si>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</si>
  <si>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</si>
  <si>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</si>
  <si>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</si>
  <si>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</si>
  <si>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</si>
  <si>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</si>
  <si>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</si>
  <si>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</si>
  <si>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</si>
  <si>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</si>
  <si>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</si>
  <si>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</si>
  <si>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</si>
  <si>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</si>
  <si>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</si>
  <si>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</si>
  <si>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</si>
  <si>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</si>
  <si>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</si>
  <si>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</si>
  <si>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</si>
  <si>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</si>
  <si>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</si>
  <si>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</si>
  <si>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</si>
  <si>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</si>
  <si>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</si>
  <si>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</si>
  <si>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</si>
  <si>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</si>
  <si>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</si>
  <si>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</si>
  <si>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</si>
  <si>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</si>
  <si>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</si>
  <si>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</si>
  <si>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</si>
  <si>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</si>
  <si>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</si>
  <si>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</si>
  <si>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</si>
  <si>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</si>
  <si>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</si>
  <si>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</si>
  <si>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</si>
  <si>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</si>
  <si>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</si>
  <si>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</si>
  <si>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</si>
  <si>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</si>
  <si>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</si>
  <si>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</si>
  <si>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</si>
  <si>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</si>
  <si>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</si>
  <si>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</si>
  <si>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</si>
  <si>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</si>
  <si>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</si>
  <si>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</si>
  <si>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</si>
  <si>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</si>
  <si>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</si>
  <si>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</si>
  <si>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</si>
  <si>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</si>
  <si>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</si>
  <si>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</si>
  <si>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</si>
  <si>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</si>
  <si>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</si>
  <si>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</si>
  <si>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</si>
  <si>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</si>
  <si>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</si>
  <si>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</si>
  <si>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</si>
  <si>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</si>
  <si>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</si>
  <si>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</si>
  <si>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</si>
  <si>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</si>
  <si>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</si>
  <si>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</si>
  <si>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</si>
  <si>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</si>
  <si>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</si>
  <si>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</si>
  <si>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</si>
  <si>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</si>
  <si>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</si>
  <si>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</si>
  <si>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</si>
  <si>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</si>
  <si>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</si>
  <si>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</si>
  <si>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</si>
  <si>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</si>
  <si>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</si>
  <si>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</si>
  <si>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</si>
  <si>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</si>
  <si>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</si>
  <si>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</si>
  <si>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</si>
  <si>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</si>
  <si>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</si>
  <si>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</si>
  <si>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</si>
  <si>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</si>
  <si>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</si>
  <si>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</si>
  <si>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</si>
  <si>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</si>
  <si>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</si>
  <si>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</si>
  <si>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</si>
  <si>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</si>
  <si>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</si>
  <si>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</si>
  <si>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</si>
  <si>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</si>
  <si>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</si>
  <si>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</si>
  <si>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</si>
  <si>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</si>
  <si>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</si>
  <si>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</si>
  <si>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</si>
  <si>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</si>
  <si>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</si>
  <si>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</si>
  <si>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</si>
  <si>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</si>
  <si>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</si>
  <si>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</si>
  <si>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</si>
  <si>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</si>
  <si>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</si>
  <si>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</si>
  <si>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</si>
  <si>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</si>
  <si>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</si>
  <si>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</si>
  <si>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</si>
  <si>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</si>
  <si>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</si>
  <si>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</si>
  <si>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</si>
  <si>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</si>
  <si>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</si>
  <si>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</si>
  <si>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</si>
  <si>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</si>
  <si>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</si>
  <si>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</si>
  <si>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</si>
  <si>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</si>
  <si>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</si>
  <si>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</si>
  <si>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</si>
  <si>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</si>
  <si>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</si>
  <si>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</si>
  <si>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</si>
  <si>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</si>
  <si>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</si>
  <si>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</si>
  <si>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</si>
  <si>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</si>
  <si>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</si>
  <si>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</si>
  <si>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</si>
  <si>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</si>
  <si>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</si>
  <si>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</si>
  <si>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</si>
  <si>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</si>
  <si>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</si>
  <si>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</si>
  <si>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</si>
  <si>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</si>
  <si>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</si>
  <si>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</si>
  <si>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</si>
  <si>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</si>
  <si>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</si>
  <si>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</si>
  <si>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</si>
  <si>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</si>
  <si>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</si>
  <si>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</si>
  <si>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</si>
  <si>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</si>
  <si>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</si>
  <si>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</si>
  <si>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</si>
  <si>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</si>
  <si>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</si>
  <si>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</si>
  <si>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</si>
  <si>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</si>
  <si>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</si>
  <si>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</si>
  <si>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</si>
  <si>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</si>
  <si>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</si>
  <si>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</si>
  <si>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</si>
  <si>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</si>
  <si>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</si>
  <si>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</si>
  <si>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</si>
  <si>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</si>
  <si>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</si>
  <si>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</si>
  <si>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</si>
  <si>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</si>
  <si>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</si>
  <si>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</si>
  <si>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</si>
  <si>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</si>
  <si>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</si>
  <si>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</si>
  <si>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</si>
  <si>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</si>
  <si>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</si>
  <si>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</si>
  <si>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</si>
  <si>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</si>
  <si>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</si>
  <si>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</si>
  <si>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</si>
  <si>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</si>
  <si>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</si>
  <si>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</si>
  <si>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</si>
  <si>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</si>
  <si>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</si>
  <si>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</si>
  <si>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</si>
  <si>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</si>
  <si>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</si>
  <si>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</si>
  <si>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</si>
  <si>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</si>
  <si>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</si>
  <si>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</si>
  <si>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</si>
  <si>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</si>
  <si>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</si>
  <si>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</si>
  <si>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</si>
  <si>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</si>
  <si>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</si>
  <si>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</si>
  <si>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</si>
  <si>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</si>
  <si>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</si>
  <si>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</si>
  <si>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</si>
  <si>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</si>
  <si>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</si>
  <si>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</si>
  <si>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</si>
  <si>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</si>
  <si>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</si>
  <si>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</si>
  <si>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</si>
  <si>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</si>
  <si>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</si>
  <si>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</si>
  <si>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</si>
  <si>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</si>
  <si>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</si>
  <si>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</si>
  <si>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</si>
  <si>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</si>
  <si>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</si>
  <si>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</si>
  <si>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</si>
  <si>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</si>
  <si>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</si>
  <si>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</si>
  <si>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</si>
  <si>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</si>
  <si>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</si>
  <si>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</si>
  <si>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</si>
  <si>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</si>
  <si>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</si>
  <si>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</si>
  <si>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</si>
  <si>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</si>
  <si>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</si>
  <si>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</si>
  <si>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</si>
  <si>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</si>
  <si>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</si>
  <si>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</si>
  <si>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</si>
  <si>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</si>
  <si>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</si>
  <si>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</si>
  <si>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</si>
  <si>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</si>
  <si>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</si>
  <si>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</si>
  <si>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</si>
  <si>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</si>
  <si>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</si>
  <si>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</si>
  <si>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</si>
  <si>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</si>
  <si>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</si>
  <si>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</si>
  <si>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</si>
  <si>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</si>
  <si>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</si>
  <si>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</si>
  <si>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</si>
  <si>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</si>
  <si>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</si>
  <si>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</si>
  <si>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</si>
  <si>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</si>
  <si>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</si>
  <si>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</si>
  <si>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</si>
  <si>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</si>
  <si>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</si>
  <si>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</si>
  <si>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</si>
  <si>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</si>
  <si>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</si>
  <si>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</si>
  <si>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</si>
  <si>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</si>
  <si>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</si>
  <si>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</si>
  <si>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</si>
  <si>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</si>
  <si>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</si>
  <si>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</si>
  <si>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</si>
  <si>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</si>
  <si>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</si>
  <si>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</si>
  <si>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</si>
  <si>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</si>
  <si>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</si>
  <si>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</si>
  <si>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</si>
  <si>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</si>
  <si>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</si>
  <si>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</si>
  <si>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</si>
  <si>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</si>
  <si>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</si>
  <si>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</si>
  <si>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</si>
  <si>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</si>
  <si>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</si>
  <si>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</si>
  <si>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</si>
  <si>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</si>
  <si>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</si>
  <si>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</si>
  <si>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</si>
  <si>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</si>
  <si>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</si>
  <si>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</si>
  <si>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</si>
  <si>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</si>
  <si>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</si>
  <si>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</si>
  <si>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</si>
  <si>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</si>
  <si>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</si>
  <si>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</si>
  <si>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</si>
  <si>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</si>
  <si>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</si>
  <si>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</si>
  <si>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</si>
  <si>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</si>
  <si>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</si>
  <si>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</si>
  <si>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</si>
  <si>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</si>
  <si>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</si>
  <si>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</si>
  <si>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</si>
  <si>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</si>
  <si>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</si>
  <si>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</si>
  <si>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</si>
  <si>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</si>
  <si>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</si>
  <si>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</si>
  <si>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</si>
  <si>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</si>
  <si>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</si>
  <si>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</si>
  <si>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</si>
  <si>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</si>
  <si>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</si>
  <si>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</si>
  <si>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</si>
  <si>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</si>
  <si>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</si>
  <si>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</si>
  <si>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</si>
  <si>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</si>
  <si>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</si>
  <si>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</si>
  <si>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</si>
  <si>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</si>
  <si>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</si>
  <si>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</si>
  <si>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</si>
  <si>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</si>
  <si>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</si>
  <si>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</si>
  <si>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</si>
  <si>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</si>
  <si>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</si>
  <si>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</si>
  <si>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</si>
  <si>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</si>
  <si>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</si>
  <si>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</si>
  <si>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</si>
  <si>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</si>
  <si>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</si>
  <si>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</si>
  <si>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</si>
  <si>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</si>
  <si>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</si>
  <si>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</si>
  <si>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</si>
  <si>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</si>
  <si>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</si>
  <si>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</si>
  <si>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</si>
  <si>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</si>
  <si>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</si>
  <si>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</si>
  <si>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</si>
  <si>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</si>
  <si>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</si>
  <si>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</si>
  <si>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</si>
  <si>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</si>
  <si>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</si>
  <si>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</si>
  <si>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</si>
  <si>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</si>
  <si>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</si>
  <si>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</si>
  <si>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</si>
  <si>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</si>
  <si>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</si>
  <si>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</si>
  <si>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</si>
  <si>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</si>
  <si>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</si>
  <si>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</si>
  <si>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</si>
  <si>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</si>
  <si>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</si>
  <si>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</si>
  <si>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</si>
  <si>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</si>
  <si>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</si>
  <si>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</si>
  <si>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</si>
  <si>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</si>
  <si>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</si>
  <si>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</si>
  <si>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</si>
  <si>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</si>
  <si>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</si>
  <si>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</si>
  <si>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</si>
  <si>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</si>
  <si>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</si>
  <si>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</si>
  <si>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</si>
  <si>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</si>
  <si>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</si>
  <si>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</si>
  <si>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</si>
  <si>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</si>
  <si>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</si>
  <si>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</si>
  <si>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</si>
  <si>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</si>
  <si>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</si>
  <si>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</si>
  <si>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</si>
  <si>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</si>
  <si>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</si>
  <si>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</si>
  <si>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</si>
  <si>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</si>
  <si>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</si>
  <si>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</si>
  <si>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</si>
  <si>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</si>
  <si>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</si>
  <si>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</si>
  <si>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</si>
  <si>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</si>
  <si>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</si>
  <si>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</si>
  <si>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</si>
  <si>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</si>
  <si>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</si>
  <si>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</si>
  <si>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</si>
  <si>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</si>
  <si>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</si>
  <si>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</si>
  <si>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</si>
  <si>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</si>
  <si>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</si>
  <si>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</si>
  <si>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</si>
  <si>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</si>
  <si>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</si>
  <si>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</si>
  <si>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</si>
  <si>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</si>
  <si>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</si>
  <si>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</si>
  <si>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</si>
  <si>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</si>
  <si>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</si>
  <si>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</si>
  <si>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</si>
  <si>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</si>
  <si>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</si>
  <si>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</si>
  <si>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</si>
  <si>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</si>
  <si>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</si>
  <si>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</si>
  <si>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</si>
  <si>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</si>
  <si>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</si>
  <si>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</si>
  <si>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</si>
  <si>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</si>
  <si>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</si>
  <si>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</si>
  <si>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</si>
  <si>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</si>
  <si>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</si>
  <si>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</si>
  <si>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</si>
  <si>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</si>
  <si>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</si>
  <si>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</si>
  <si>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</si>
  <si>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</si>
  <si>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</si>
  <si>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</si>
  <si>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</si>
  <si>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</si>
  <si>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</si>
  <si>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</si>
  <si>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</si>
  <si>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</si>
  <si>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</si>
  <si>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</si>
  <si>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</si>
  <si>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</si>
  <si>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</si>
  <si>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</si>
  <si>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</si>
  <si>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</si>
  <si>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</si>
  <si>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</si>
  <si>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</si>
  <si>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</si>
  <si>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</si>
  <si>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</si>
  <si>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</si>
  <si>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</si>
  <si>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</si>
  <si>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</si>
  <si>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</si>
  <si>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</si>
  <si>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</si>
  <si>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</si>
  <si>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</si>
  <si>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</si>
  <si>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</si>
  <si>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</si>
  <si>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</si>
  <si>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</si>
  <si>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</si>
  <si>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</si>
  <si>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</si>
  <si>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</si>
  <si>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</si>
  <si>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</si>
  <si>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</si>
  <si>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</si>
  <si>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</si>
  <si>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</si>
  <si>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</si>
  <si>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</si>
  <si>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</si>
  <si>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</si>
  <si>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</si>
  <si>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</si>
  <si>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</si>
  <si>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</si>
  <si>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</si>
  <si>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</si>
  <si>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</si>
  <si>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</si>
  <si>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</si>
  <si>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</si>
  <si>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</si>
  <si>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</si>
  <si>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</si>
  <si>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</si>
  <si>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</si>
  <si>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</si>
  <si>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</si>
  <si>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</si>
  <si>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</si>
  <si>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</si>
  <si>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</si>
  <si>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</si>
  <si>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</si>
  <si>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</si>
  <si>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</si>
  <si>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</si>
  <si>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</si>
  <si>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</si>
  <si>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</si>
  <si>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</si>
  <si>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</si>
  <si>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</si>
  <si>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</si>
  <si>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</si>
  <si>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</si>
  <si>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</si>
  <si>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</si>
  <si>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</si>
  <si>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</si>
  <si>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</si>
  <si>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</si>
  <si>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</si>
  <si>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</si>
  <si>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</si>
  <si>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</si>
  <si>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</si>
  <si>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</si>
  <si>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</si>
  <si>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</si>
  <si>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</si>
  <si>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</si>
  <si>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</si>
  <si>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</si>
  <si>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</si>
  <si>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</si>
  <si>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</si>
  <si>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</si>
  <si>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</si>
  <si>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</si>
  <si>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</si>
  <si>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</si>
  <si>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</si>
  <si>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</si>
  <si>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</si>
  <si>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</si>
  <si>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</si>
  <si>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</si>
  <si>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</si>
  <si>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</si>
  <si>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</si>
  <si>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</si>
  <si>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</si>
  <si>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</si>
  <si>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</si>
  <si>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</si>
  <si>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</si>
  <si>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</si>
  <si>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</si>
  <si>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</si>
  <si>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</si>
  <si>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</si>
  <si>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</si>
  <si>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</si>
  <si>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</si>
  <si>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</si>
  <si>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</si>
  <si>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</si>
  <si>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</si>
  <si>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</si>
  <si>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</si>
  <si>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</si>
  <si>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</si>
  <si>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</si>
  <si>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</si>
  <si>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</si>
  <si>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</si>
  <si>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</si>
  <si>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</si>
  <si>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</si>
  <si>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</si>
  <si>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</si>
  <si>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</si>
  <si>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</si>
  <si>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</si>
  <si>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</si>
  <si>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</si>
  <si>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</si>
  <si>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</si>
  <si>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</si>
  <si>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</si>
  <si>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</si>
  <si>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</si>
  <si>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</si>
  <si>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</si>
  <si>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</si>
  <si>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</si>
  <si>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</si>
  <si>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</si>
  <si>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</si>
  <si>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</si>
  <si>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</si>
  <si>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</si>
  <si>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</si>
  <si>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</si>
  <si>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</si>
  <si>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</si>
  <si>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</si>
  <si>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</si>
  <si>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</si>
  <si>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</si>
  <si>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</si>
  <si>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</si>
  <si>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</si>
  <si>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</si>
  <si>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</si>
  <si>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</si>
  <si>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</si>
  <si>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</si>
  <si>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</si>
  <si>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</si>
  <si>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</si>
  <si>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</si>
  <si>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</si>
  <si>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</si>
  <si>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</si>
  <si>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</si>
  <si>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</si>
  <si>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</si>
  <si>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</si>
  <si>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</si>
  <si>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</si>
  <si>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</si>
  <si>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</si>
  <si>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</si>
  <si>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</si>
  <si>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</si>
  <si>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</si>
  <si>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</si>
  <si>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</si>
  <si>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</si>
  <si>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</si>
  <si>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</si>
  <si>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</si>
  <si>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</si>
  <si>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</si>
  <si>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</si>
  <si>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</si>
  <si>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</si>
  <si>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</si>
  <si>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</si>
  <si>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</si>
  <si>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</si>
  <si>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</si>
  <si>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</si>
  <si>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</si>
  <si>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</si>
  <si>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</si>
  <si>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</si>
  <si>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</si>
  <si>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</si>
  <si>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</si>
  <si>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</si>
  <si>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</si>
  <si>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</si>
  <si>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</si>
  <si>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</si>
  <si>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</si>
  <si>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</si>
  <si>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</si>
  <si>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</si>
  <si>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</si>
  <si>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</si>
  <si>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</si>
  <si>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</si>
  <si>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</si>
  <si>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</si>
  <si>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</si>
  <si>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</si>
  <si>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</si>
  <si>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</si>
  <si>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</si>
  <si>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</si>
  <si>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</si>
  <si>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</si>
  <si>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</si>
  <si>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</si>
  <si>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</si>
  <si>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</si>
  <si>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</si>
  <si>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</si>
  <si>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</si>
  <si>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</si>
  <si>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</si>
  <si>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</si>
  <si>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</si>
  <si>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</si>
  <si>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</si>
  <si>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</si>
  <si>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</si>
  <si>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</si>
  <si>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</si>
  <si>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</si>
  <si>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</si>
  <si>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</si>
  <si>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</si>
  <si>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</si>
  <si>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</si>
  <si>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</si>
  <si>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</si>
  <si>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</si>
  <si>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</si>
  <si>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</si>
  <si>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</si>
  <si>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</si>
  <si>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</si>
  <si>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</si>
  <si>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</si>
  <si>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</si>
  <si>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</si>
  <si>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</si>
  <si>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</si>
  <si>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</si>
  <si>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</si>
  <si>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</si>
  <si>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</si>
  <si>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</si>
  <si>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</si>
  <si>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</si>
  <si>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</si>
  <si>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</si>
  <si>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</si>
  <si>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</si>
  <si>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</si>
  <si>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</si>
  <si>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</si>
  <si>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</si>
  <si>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</si>
  <si>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</si>
  <si>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</si>
  <si>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</si>
  <si>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</si>
  <si>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</si>
  <si>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</si>
  <si>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</si>
  <si>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</si>
  <si>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</si>
  <si>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</si>
  <si>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</si>
  <si>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</si>
  <si>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</si>
  <si>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</si>
  <si>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</si>
  <si>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</si>
  <si>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</si>
  <si>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</si>
  <si>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</si>
  <si>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</si>
  <si>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</si>
  <si>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</si>
  <si>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</si>
  <si>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</si>
  <si>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</si>
  <si>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</si>
  <si>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</si>
  <si>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</si>
  <si>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</si>
  <si>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</si>
  <si>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</si>
  <si>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</si>
  <si>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</si>
  <si>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</si>
  <si>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</si>
  <si>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</si>
  <si>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</si>
  <si>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</si>
  <si>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</si>
  <si>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</si>
  <si>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</si>
  <si>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</si>
  <si>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</si>
  <si>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</si>
  <si>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</si>
  <si>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</si>
  <si>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</si>
  <si>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</si>
  <si>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</si>
  <si>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</si>
  <si>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</si>
  <si>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</si>
  <si>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</si>
  <si>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</si>
  <si>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</si>
  <si>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</si>
  <si>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</si>
  <si>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</si>
  <si>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</si>
  <si>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</si>
  <si>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</si>
  <si>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</si>
  <si>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</si>
  <si>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</si>
  <si>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</si>
  <si>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</si>
  <si>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</si>
  <si>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</si>
  <si>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</si>
  <si>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</si>
  <si>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</si>
  <si>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</si>
  <si>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</si>
  <si>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</si>
  <si>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</si>
  <si>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</si>
  <si>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</si>
  <si>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</si>
  <si>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</si>
  <si>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</si>
  <si>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</si>
  <si>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</si>
  <si>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</si>
  <si>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</si>
  <si>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</si>
  <si>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</si>
  <si>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</si>
  <si>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</si>
  <si>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</si>
  <si>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</si>
  <si>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</si>
  <si>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</si>
  <si>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</si>
  <si>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</si>
  <si>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</si>
  <si>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</si>
  <si>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</si>
  <si>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</si>
  <si>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</si>
  <si>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</si>
  <si>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</si>
  <si>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</si>
  <si>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</si>
  <si>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</si>
  <si>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</si>
  <si>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</si>
  <si>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</si>
  <si>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</si>
  <si>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</si>
  <si>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</si>
  <si>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</si>
  <si>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</si>
  <si>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</si>
  <si>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</si>
  <si>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</si>
  <si>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</si>
  <si>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</si>
  <si>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</si>
  <si>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</si>
  <si>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</si>
  <si>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</si>
  <si>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</si>
  <si>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</si>
  <si>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</si>
  <si>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</si>
  <si>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</si>
  <si>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</si>
  <si>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</si>
  <si>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</si>
  <si>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</si>
  <si>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</si>
  <si>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</si>
  <si>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</si>
  <si>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</si>
  <si>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</si>
  <si>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</si>
  <si>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</si>
  <si>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</si>
  <si>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</si>
  <si>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</si>
  <si>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</si>
  <si>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</si>
  <si>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</si>
  <si>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</si>
  <si>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</si>
  <si>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</si>
  <si>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</si>
  <si>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</si>
  <si>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</si>
  <si>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</si>
  <si>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</si>
  <si>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</si>
  <si>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</si>
  <si>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</si>
  <si>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</si>
  <si>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</si>
  <si>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</si>
  <si>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</si>
  <si>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</si>
  <si>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</si>
  <si>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</si>
  <si>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</si>
  <si>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</si>
  <si>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</si>
  <si>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</si>
  <si>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</si>
  <si>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</si>
  <si>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</si>
  <si>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</si>
  <si>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</si>
  <si>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</si>
  <si>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</si>
  <si>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</si>
  <si>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</si>
  <si>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</si>
  <si>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</si>
  <si>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</si>
  <si>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</si>
  <si>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</si>
  <si>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</si>
  <si>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</si>
  <si>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</si>
  <si>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</si>
  <si>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</si>
  <si>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</si>
  <si>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</si>
  <si>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</si>
  <si>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</si>
  <si>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</si>
  <si>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</si>
  <si>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</si>
  <si>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</si>
  <si>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</si>
  <si>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</si>
  <si>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</si>
  <si>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</si>
  <si>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</si>
  <si>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</si>
  <si>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</si>
  <si>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</si>
  <si>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</si>
  <si>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</si>
  <si>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</si>
  <si>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</si>
  <si>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</si>
  <si>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</si>
  <si>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</si>
  <si>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</si>
  <si>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</si>
  <si>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</si>
  <si>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</si>
  <si>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</si>
  <si>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</si>
  <si>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</si>
  <si>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</si>
  <si>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</si>
  <si>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</si>
  <si>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</si>
  <si>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</si>
  <si>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</si>
  <si>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</si>
  <si>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</si>
  <si>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</si>
  <si>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</si>
  <si>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</si>
  <si>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</si>
  <si>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</si>
  <si>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</si>
  <si>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</si>
  <si>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</si>
  <si>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</si>
  <si>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</si>
  <si>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</si>
  <si>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</si>
  <si>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</si>
  <si>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</si>
  <si>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</si>
  <si>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</si>
  <si>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</si>
  <si>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</si>
  <si>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</si>
  <si>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</si>
  <si>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</si>
  <si>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</si>
  <si>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</si>
  <si>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</si>
  <si>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</si>
  <si>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</si>
  <si>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</si>
  <si>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</si>
  <si>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</si>
  <si>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</si>
  <si>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</si>
  <si>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</si>
  <si>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</si>
  <si>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</si>
  <si>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</si>
  <si>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</si>
  <si>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</si>
  <si>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</si>
  <si>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</si>
  <si>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</si>
  <si>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</si>
  <si>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</si>
  <si>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</si>
  <si>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</si>
  <si>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</si>
  <si>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</si>
  <si>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</si>
  <si>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</si>
  <si>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</si>
  <si>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</si>
  <si>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</si>
  <si>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</si>
  <si>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</si>
  <si>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</si>
  <si>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</si>
  <si>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</si>
  <si>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</si>
  <si>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</si>
  <si>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</si>
  <si>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</si>
  <si>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</si>
  <si>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</si>
  <si>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</si>
  <si>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</si>
  <si>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</si>
  <si>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</si>
  <si>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</si>
  <si>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</si>
  <si>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</si>
  <si>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</si>
  <si>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</si>
  <si>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</si>
  <si>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</si>
  <si>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</si>
  <si>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</si>
  <si>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</si>
  <si>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</si>
  <si>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</si>
  <si>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</si>
  <si>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</si>
  <si>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</si>
  <si>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</si>
  <si>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</si>
  <si>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</si>
  <si>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</si>
  <si>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</si>
  <si>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</si>
  <si>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</si>
  <si>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</si>
  <si>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</si>
  <si>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</si>
  <si>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</si>
  <si>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</si>
  <si>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</si>
  <si>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</si>
  <si>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</si>
  <si>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</si>
  <si>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</si>
  <si>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</si>
  <si>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</si>
  <si>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</si>
  <si>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</si>
  <si>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</si>
  <si>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</si>
  <si>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</si>
  <si>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</si>
  <si>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</si>
  <si>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</si>
  <si>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</si>
  <si>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</si>
  <si>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</si>
  <si>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</si>
  <si>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</si>
  <si>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</si>
  <si>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</si>
  <si>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</si>
  <si>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</si>
  <si>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</si>
  <si>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</si>
  <si>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</si>
  <si>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</si>
  <si>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</si>
  <si>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</si>
  <si>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</si>
  <si>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</si>
  <si>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</si>
  <si>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</si>
  <si>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</si>
  <si>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</si>
  <si>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</si>
  <si>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</si>
  <si>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</si>
  <si>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</si>
  <si>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</si>
  <si>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</si>
  <si>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</si>
  <si>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</si>
  <si>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</si>
  <si>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</si>
  <si>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</si>
  <si>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</si>
  <si>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</si>
  <si>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</si>
  <si>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</si>
  <si>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</si>
  <si>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</si>
  <si>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</si>
  <si>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</si>
  <si>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</si>
  <si>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</si>
  <si>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</si>
  <si>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</si>
  <si>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</si>
  <si>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</si>
  <si>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</si>
  <si>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</si>
  <si>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</si>
  <si>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</si>
  <si>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</si>
  <si>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</si>
  <si>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</si>
  <si>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</si>
  <si>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</si>
  <si>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</si>
  <si>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</si>
  <si>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</si>
  <si>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</si>
  <si>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</si>
  <si>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</si>
  <si>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</si>
  <si>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</si>
  <si>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</si>
  <si>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</si>
  <si>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</si>
  <si>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</si>
  <si>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</si>
  <si>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</si>
  <si>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</si>
  <si>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</si>
  <si>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</si>
  <si>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</si>
  <si>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</si>
  <si>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</si>
  <si>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</si>
  <si>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</si>
  <si>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</si>
  <si>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</si>
  <si>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</si>
  <si>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</si>
  <si>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</si>
  <si>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</si>
  <si>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</si>
  <si>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</si>
  <si>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</si>
  <si>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</si>
  <si>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</si>
  <si>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</si>
  <si>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</si>
  <si>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</si>
  <si>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</si>
  <si>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</si>
  <si>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</si>
  <si>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</si>
  <si>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</si>
  <si>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</si>
  <si>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</si>
  <si>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</si>
  <si>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</si>
  <si>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</si>
  <si>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</si>
  <si>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</si>
  <si>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</si>
  <si>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</si>
  <si>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</si>
  <si>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</si>
  <si>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</si>
  <si>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</si>
  <si>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</si>
  <si>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</si>
  <si>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</si>
  <si>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</si>
  <si>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</si>
  <si>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</si>
  <si>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</si>
  <si>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</si>
  <si>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</si>
  <si>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</si>
  <si>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</si>
  <si>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</si>
  <si>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</si>
  <si>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</si>
  <si>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</si>
  <si>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</si>
  <si>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</si>
  <si>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</si>
  <si>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</si>
  <si>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</si>
  <si>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</si>
  <si>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</si>
  <si>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</si>
  <si>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</si>
  <si>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</si>
  <si>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</si>
  <si>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</si>
  <si>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</si>
  <si>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</si>
  <si>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</si>
  <si>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</si>
  <si>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</si>
  <si>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</si>
  <si>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</si>
  <si>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</si>
  <si>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</si>
  <si>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</si>
  <si>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</si>
  <si>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</si>
  <si>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</si>
  <si>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</si>
  <si>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</si>
  <si>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</si>
  <si>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</si>
  <si>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</si>
  <si>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</si>
  <si>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</si>
  <si>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</si>
  <si>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</si>
  <si>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</si>
  <si>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</si>
  <si>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</si>
  <si>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</si>
  <si>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</si>
  <si>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</si>
  <si>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</si>
  <si>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</si>
  <si>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</si>
  <si>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</si>
  <si>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</si>
  <si>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</si>
  <si>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</si>
  <si>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</si>
  <si>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</si>
  <si>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</si>
  <si>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</si>
  <si>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</si>
  <si>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</si>
  <si>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</si>
  <si>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</si>
  <si>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</si>
  <si>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</si>
  <si>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</si>
  <si>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</si>
  <si>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</si>
  <si>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</si>
  <si>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</si>
  <si>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</si>
  <si>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</si>
  <si>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</si>
  <si>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</si>
  <si>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</si>
  <si>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</si>
  <si>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</si>
  <si>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</si>
  <si>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</si>
  <si>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</si>
  <si>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</si>
  <si>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</si>
  <si>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</si>
  <si>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</si>
  <si>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</si>
  <si>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</si>
  <si>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</si>
  <si>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</si>
  <si>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</si>
  <si>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</si>
  <si>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</si>
  <si>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</si>
  <si>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</si>
  <si>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</si>
  <si>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</si>
  <si>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</si>
  <si>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</si>
  <si>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</si>
  <si>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</si>
  <si>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</si>
  <si>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</si>
  <si>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</si>
  <si>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</si>
  <si>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</si>
  <si>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</si>
  <si>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</si>
  <si>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</si>
  <si>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</si>
  <si>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</si>
  <si>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</si>
  <si>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</si>
  <si>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</si>
  <si>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</si>
  <si>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</si>
  <si>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</si>
  <si>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</si>
  <si>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</si>
  <si>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</si>
  <si>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</si>
  <si>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</si>
  <si>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</si>
  <si>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</si>
  <si>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</si>
  <si>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</si>
  <si>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</si>
  <si>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</si>
  <si>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</si>
  <si>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</si>
  <si>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</si>
  <si>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</si>
  <si>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</si>
  <si>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</si>
  <si>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</si>
  <si>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</si>
  <si>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</si>
  <si>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</si>
  <si>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</si>
  <si>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</si>
  <si>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</si>
  <si>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</si>
  <si>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</si>
  <si>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</si>
  <si>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</si>
  <si>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</si>
  <si>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</si>
  <si>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</si>
  <si>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</si>
  <si>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</si>
  <si>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</si>
  <si>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</si>
  <si>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</si>
  <si>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</si>
  <si>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</si>
  <si>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</si>
  <si>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</si>
  <si>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</si>
  <si>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</si>
  <si>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</si>
  <si>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</si>
  <si>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</si>
  <si>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</si>
  <si>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</si>
  <si>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</si>
  <si>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</si>
  <si>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</si>
  <si>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</si>
  <si>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</si>
  <si>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</si>
  <si>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</si>
  <si>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</si>
  <si>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</si>
  <si>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</si>
  <si>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</si>
  <si>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</si>
  <si>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</si>
  <si>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</si>
  <si>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</si>
  <si>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</si>
  <si>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</si>
  <si>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</si>
  <si>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</si>
  <si>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</si>
  <si>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</si>
  <si>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</si>
  <si>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</si>
  <si>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</si>
  <si>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</si>
  <si>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</si>
  <si>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</si>
  <si>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</si>
  <si>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</si>
  <si>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</si>
  <si>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</si>
  <si>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</si>
  <si>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</si>
  <si>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</si>
  <si>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</si>
  <si>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</si>
  <si>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</si>
  <si>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</si>
  <si>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</si>
  <si>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</si>
  <si>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</si>
  <si>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</si>
  <si>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</si>
  <si>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</si>
  <si>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</si>
  <si>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</si>
  <si>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</si>
  <si>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</si>
  <si>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</si>
  <si>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</si>
  <si>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</si>
  <si>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</si>
  <si>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</si>
  <si>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</si>
  <si>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</si>
  <si>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</si>
  <si>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</si>
  <si>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</si>
  <si>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</si>
  <si>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</si>
  <si>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</si>
  <si>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</si>
  <si>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</si>
  <si>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</si>
  <si>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</si>
  <si>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</si>
  <si>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</si>
  <si>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</si>
  <si>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</si>
  <si>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</si>
  <si>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</si>
  <si>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</si>
  <si>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</si>
  <si>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</si>
  <si>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</si>
  <si>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</si>
  <si>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</si>
  <si>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</si>
  <si>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</si>
  <si>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</si>
  <si>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</si>
  <si>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</si>
  <si>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</si>
  <si>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</si>
  <si>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</si>
  <si>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</si>
  <si>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</si>
  <si>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</si>
  <si>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</si>
  <si>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</si>
  <si>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</si>
  <si>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</si>
  <si>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</si>
  <si>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</si>
  <si>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</si>
  <si>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</si>
  <si>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</si>
  <si>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</si>
  <si>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</si>
  <si>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</si>
  <si>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</si>
  <si>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</si>
  <si>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</si>
  <si>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</si>
  <si>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</si>
  <si>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</si>
  <si>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</si>
  <si>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</si>
  <si>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</si>
  <si>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</si>
  <si>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</si>
  <si>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</si>
  <si>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</si>
  <si>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</si>
  <si>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</si>
  <si>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</si>
  <si>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</si>
  <si>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</si>
  <si>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</si>
  <si>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</si>
  <si>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</si>
  <si>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</si>
  <si>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</si>
  <si>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</si>
  <si>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</si>
  <si>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</si>
  <si>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</si>
  <si>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</si>
  <si>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</si>
  <si>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</si>
  <si>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</si>
  <si>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</si>
  <si>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</si>
  <si>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</si>
  <si>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</si>
  <si>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</si>
  <si>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</si>
  <si>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</si>
  <si>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</si>
  <si>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</si>
  <si>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</si>
  <si>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</si>
  <si>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</si>
  <si>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</si>
  <si>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</si>
  <si>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</si>
  <si>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</si>
  <si>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</si>
  <si>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</si>
  <si>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</si>
  <si>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</si>
  <si>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</si>
  <si>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</si>
  <si>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</si>
  <si>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</si>
  <si>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</si>
  <si>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</si>
  <si>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</si>
  <si>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</si>
  <si>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</si>
  <si>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</si>
  <si>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</si>
  <si>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</si>
  <si>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</si>
  <si>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</si>
  <si>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</si>
  <si>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</si>
  <si>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</si>
  <si>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</si>
  <si>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</si>
  <si>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</si>
  <si>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</si>
  <si>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</si>
  <si>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</si>
  <si>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</si>
  <si>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</si>
  <si>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</si>
  <si>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</si>
  <si>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</si>
  <si>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</si>
  <si>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</si>
  <si>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</si>
  <si>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</si>
  <si>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</si>
  <si>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</si>
  <si>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</si>
  <si>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</si>
  <si>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</si>
  <si>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</si>
  <si>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</si>
  <si>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</si>
  <si>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</si>
  <si>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</si>
  <si>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</si>
  <si>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</si>
  <si>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</si>
  <si>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</si>
  <si>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</si>
  <si>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</si>
  <si>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</si>
  <si>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</si>
  <si>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</si>
  <si>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</si>
  <si>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</si>
  <si>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</si>
  <si>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</si>
  <si>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</si>
  <si>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</si>
  <si>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</si>
  <si>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</si>
  <si>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</si>
  <si>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</si>
  <si>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</si>
  <si>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</si>
  <si>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</si>
  <si>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</si>
  <si>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</si>
  <si>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</si>
  <si>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</si>
  <si>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</si>
  <si>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</si>
  <si>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</si>
  <si>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</si>
  <si>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</si>
  <si>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</si>
  <si>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</si>
  <si>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</si>
  <si>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</si>
  <si>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</si>
  <si>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</si>
  <si>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</si>
  <si>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</si>
  <si>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</si>
  <si>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</si>
  <si>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</si>
  <si>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</si>
  <si>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</si>
  <si>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</si>
  <si>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</si>
  <si>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</si>
  <si>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</si>
  <si>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</si>
  <si>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</si>
  <si>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</si>
  <si>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</si>
  <si>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</si>
  <si>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</si>
  <si>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</si>
  <si>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</si>
  <si>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</si>
  <si>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</si>
  <si>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</si>
  <si>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</si>
  <si>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</si>
  <si>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</si>
  <si>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</si>
  <si>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</si>
  <si>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</si>
  <si>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</si>
  <si>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</si>
  <si>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</si>
  <si>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</si>
  <si>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</si>
  <si>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</si>
  <si>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</si>
  <si>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</si>
  <si>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</si>
  <si>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</si>
  <si>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</si>
  <si>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</si>
  <si>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</si>
  <si>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</si>
  <si>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</si>
  <si>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</si>
  <si>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</si>
  <si>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</si>
  <si>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</si>
  <si>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</si>
  <si>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</si>
  <si>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</si>
  <si>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</si>
  <si>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</si>
  <si>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</si>
  <si>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</si>
  <si>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</si>
  <si>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</si>
  <si>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</si>
  <si>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</si>
  <si>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</si>
  <si>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</si>
  <si>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</si>
  <si>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</si>
  <si>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</si>
  <si>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</si>
  <si>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</si>
  <si>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</si>
  <si>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</si>
  <si>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</si>
  <si>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</si>
  <si>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</si>
  <si>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</si>
  <si>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</si>
  <si>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</si>
  <si>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</si>
  <si>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</si>
  <si>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</si>
  <si>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</si>
  <si>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</si>
  <si>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</si>
  <si>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</si>
  <si>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</si>
  <si>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</si>
  <si>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</si>
  <si>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</si>
  <si>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</si>
  <si>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</si>
  <si>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</si>
  <si>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</si>
  <si>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</si>
  <si>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</si>
  <si>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</si>
  <si>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</si>
  <si>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</si>
  <si>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</si>
  <si>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</si>
  <si>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</si>
  <si>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</si>
  <si>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</si>
  <si>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</si>
  <si>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</si>
  <si>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</si>
  <si>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</si>
  <si>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</si>
  <si>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</si>
  <si>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</si>
  <si>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</si>
  <si>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</si>
  <si>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</si>
  <si>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</si>
  <si>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</si>
  <si>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</si>
  <si>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</si>
  <si>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</si>
  <si>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</si>
  <si>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</si>
  <si>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</si>
  <si>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</si>
  <si>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</si>
  <si>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</si>
  <si>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</si>
  <si>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</si>
  <si>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</si>
  <si>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</si>
  <si>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</si>
  <si>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</si>
  <si>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</si>
  <si>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</si>
  <si>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</si>
  <si>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</si>
  <si>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</si>
  <si>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</si>
  <si>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</si>
  <si>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</si>
  <si>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</si>
  <si>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</si>
  <si>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</si>
  <si>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</si>
  <si>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</si>
  <si>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</si>
  <si>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</si>
  <si>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</si>
  <si>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</si>
  <si>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</si>
  <si>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</si>
  <si>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</si>
  <si>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</si>
  <si>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</si>
  <si>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</si>
  <si>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</si>
  <si>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</si>
  <si>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</si>
  <si>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</si>
  <si>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</si>
  <si>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</si>
  <si>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</si>
  <si>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</si>
  <si>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</si>
  <si>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</si>
  <si>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</si>
  <si>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</si>
  <si>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</si>
  <si>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</si>
  <si>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</si>
  <si>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</si>
  <si>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</si>
  <si>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</si>
  <si>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</si>
  <si>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</si>
  <si>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</si>
  <si>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</si>
  <si>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</si>
  <si>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</si>
  <si>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</si>
  <si>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</si>
  <si>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</si>
  <si>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</si>
  <si>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</si>
  <si>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</si>
  <si>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</si>
  <si>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</si>
  <si>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</si>
  <si>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</si>
  <si>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</si>
  <si>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</si>
  <si>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</si>
  <si>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</si>
  <si>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</si>
  <si>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</si>
  <si>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</si>
  <si>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</si>
  <si>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</si>
  <si>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</si>
  <si>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</si>
  <si>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</si>
  <si>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</si>
  <si>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</si>
  <si>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</si>
  <si>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</si>
  <si>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</si>
  <si>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</si>
  <si>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</si>
  <si>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</si>
  <si>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</si>
  <si>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</si>
  <si>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</si>
  <si>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</si>
  <si>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</si>
  <si>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</si>
  <si>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</si>
  <si>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</si>
  <si>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</si>
  <si>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</si>
  <si>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</si>
  <si>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</si>
  <si>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</si>
  <si>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</si>
  <si>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</si>
  <si>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</si>
  <si>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</si>
  <si>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</si>
  <si>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</si>
  <si>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</si>
  <si>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</si>
  <si>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</si>
  <si>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</si>
  <si>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</si>
  <si>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</si>
  <si>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</si>
  <si>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</si>
  <si>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</si>
  <si>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</si>
  <si>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</si>
  <si>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</si>
  <si>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</si>
  <si>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</si>
  <si>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</si>
  <si>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</si>
  <si>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</si>
  <si>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</si>
  <si>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</si>
  <si>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</si>
  <si>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</si>
  <si>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</si>
  <si>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</si>
  <si>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</si>
  <si>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</si>
  <si>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</si>
  <si>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</si>
  <si>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</si>
  <si>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</si>
  <si>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</si>
  <si>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</si>
  <si>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</si>
  <si>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</si>
  <si>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</si>
  <si>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</si>
  <si>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</si>
  <si>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</si>
  <si>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</si>
  <si>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</si>
  <si>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</si>
  <si>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</si>
  <si>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</si>
  <si>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</si>
  <si>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</si>
  <si>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</si>
  <si>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</si>
  <si>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</si>
  <si>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</si>
  <si>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</si>
  <si>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</si>
  <si>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</si>
  <si>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</si>
  <si>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</si>
  <si>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</si>
  <si>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</si>
  <si>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</si>
  <si>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</si>
  <si>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</si>
  <si>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</si>
  <si>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</si>
  <si>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</si>
  <si>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</si>
  <si>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</si>
  <si>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</si>
  <si>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</si>
  <si>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</si>
  <si>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</si>
  <si>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</si>
  <si>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</si>
  <si>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</si>
  <si>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</si>
  <si>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</si>
  <si>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</si>
  <si>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</si>
  <si>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</si>
  <si>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</si>
  <si>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</si>
  <si>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</si>
  <si>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</si>
  <si>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</si>
  <si>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</si>
  <si>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</si>
  <si>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</si>
  <si>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</si>
  <si>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</si>
  <si>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</si>
  <si>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</si>
  <si>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</si>
  <si>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</si>
  <si>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</si>
  <si>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</si>
  <si>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</si>
  <si>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</si>
  <si>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</si>
  <si>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</si>
  <si>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</si>
  <si>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</si>
  <si>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</si>
  <si>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</si>
  <si>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</si>
  <si>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</si>
  <si>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</si>
  <si>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</si>
  <si>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</si>
  <si>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</si>
  <si>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</si>
  <si>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</si>
  <si>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</si>
  <si>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</si>
  <si>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</si>
  <si>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</si>
  <si>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</si>
  <si>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</si>
  <si>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</si>
  <si>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</si>
  <si>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</si>
  <si>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</si>
  <si>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</si>
  <si>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</si>
  <si>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</si>
  <si>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</si>
  <si>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</si>
  <si>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</si>
  <si>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</si>
  <si>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</si>
  <si>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</si>
  <si>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</si>
  <si>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</si>
  <si>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</si>
  <si>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</si>
  <si>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</si>
  <si>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</si>
  <si>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</si>
  <si>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</si>
  <si>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</si>
  <si>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</si>
  <si>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</si>
  <si>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</si>
  <si>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</si>
  <si>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</si>
  <si>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</si>
  <si>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</si>
  <si>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</si>
  <si>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</si>
  <si>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</si>
  <si>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</si>
  <si>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</si>
  <si>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</si>
  <si>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</si>
  <si>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</si>
  <si>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</si>
  <si>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</si>
  <si>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</si>
  <si>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</si>
  <si>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</si>
  <si>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</si>
  <si>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</si>
  <si>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</si>
  <si>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</si>
  <si>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</si>
  <si>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</si>
  <si>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</si>
  <si>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</si>
  <si>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</si>
  <si>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</si>
  <si>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</si>
  <si>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</si>
  <si>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</si>
  <si>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</si>
  <si>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</si>
  <si>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</si>
  <si>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</si>
  <si>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</si>
  <si>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</si>
  <si>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</si>
  <si>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</si>
  <si>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</si>
  <si>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</si>
  <si>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</si>
  <si>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</si>
  <si>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</si>
  <si>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</si>
  <si>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</si>
  <si>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</si>
  <si>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</si>
  <si>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</si>
  <si>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</si>
  <si>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</si>
  <si>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</si>
  <si>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</si>
  <si>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</si>
  <si>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</si>
  <si>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</si>
  <si>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</si>
  <si>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</si>
  <si>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</si>
  <si>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</si>
  <si>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</si>
  <si>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</si>
  <si>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</si>
  <si>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</si>
  <si>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</si>
  <si>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</si>
  <si>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</si>
  <si>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</si>
  <si>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</si>
  <si>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</si>
  <si>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</si>
  <si>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</si>
  <si>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</si>
  <si>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</si>
  <si>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</si>
  <si>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</si>
  <si>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</si>
  <si>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</si>
  <si>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</si>
  <si>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</si>
  <si>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</si>
  <si>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</si>
  <si>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</si>
  <si>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</si>
  <si>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</si>
  <si>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</si>
  <si>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</si>
  <si>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</si>
  <si>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</si>
  <si>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</si>
  <si>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</si>
  <si>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</si>
  <si>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</si>
  <si>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</si>
  <si>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</si>
  <si>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</si>
  <si>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</si>
  <si>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</si>
  <si>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</si>
  <si>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</si>
  <si>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</si>
  <si>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</si>
  <si>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</si>
  <si>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</si>
  <si>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</si>
  <si>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</si>
  <si>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</si>
  <si>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</si>
  <si>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</si>
  <si>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</si>
  <si>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</si>
  <si>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</si>
  <si>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</si>
  <si>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</si>
  <si>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</si>
  <si>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</si>
  <si>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</si>
  <si>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</si>
  <si>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</si>
  <si>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</si>
  <si>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</si>
  <si>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</si>
  <si>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</si>
  <si>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</si>
  <si>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</si>
  <si>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</si>
  <si>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</si>
  <si>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</si>
  <si>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</si>
  <si>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</si>
  <si>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</si>
  <si>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</si>
  <si>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</si>
  <si>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</si>
  <si>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</si>
  <si>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</si>
  <si>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</si>
  <si>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</si>
  <si>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</si>
  <si>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</si>
  <si>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</si>
  <si>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</si>
  <si>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</si>
  <si>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</si>
  <si>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</si>
  <si>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</si>
  <si>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</si>
  <si>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</si>
  <si>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</si>
  <si>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</si>
  <si>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</si>
  <si>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</si>
  <si>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</si>
  <si>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</si>
  <si>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</si>
  <si>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</si>
  <si>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</si>
  <si>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</si>
  <si>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</si>
  <si>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</si>
  <si>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</si>
  <si>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</si>
  <si>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</si>
  <si>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</si>
  <si>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</si>
  <si>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</si>
  <si>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</si>
  <si>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</si>
  <si>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</si>
  <si>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</si>
  <si>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</si>
  <si>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</si>
  <si>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</si>
  <si>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</si>
  <si>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</si>
  <si>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</si>
  <si>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</si>
  <si>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</si>
  <si>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</si>
  <si>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</si>
  <si>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</si>
  <si>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</si>
  <si>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</si>
  <si>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</si>
  <si>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</si>
  <si>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</si>
  <si>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</si>
  <si>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</si>
  <si>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</si>
  <si>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</si>
  <si>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</si>
  <si>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</si>
  <si>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</si>
  <si>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</si>
  <si>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</si>
  <si>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</si>
  <si>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</si>
  <si>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</si>
  <si>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</si>
  <si>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</si>
  <si>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</si>
  <si>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</si>
  <si>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</si>
  <si>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</si>
  <si>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</si>
  <si>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</si>
  <si>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</si>
  <si>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</si>
  <si>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</si>
  <si>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</si>
  <si>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</si>
  <si>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</si>
  <si>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</si>
  <si>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</si>
  <si>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</si>
  <si>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</si>
  <si>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</si>
  <si>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</si>
  <si>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</si>
  <si>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</si>
  <si>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</si>
  <si>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</si>
  <si>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</si>
  <si>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</si>
  <si>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</si>
  <si>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</si>
  <si>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</si>
  <si>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</si>
  <si>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</si>
  <si>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</si>
  <si>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</si>
  <si>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</si>
  <si>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</si>
  <si>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</si>
  <si>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</si>
  <si>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</si>
  <si>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</si>
  <si>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</si>
  <si>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</si>
  <si>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</si>
  <si>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</si>
  <si>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</si>
  <si>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</si>
  <si>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</si>
  <si>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</si>
  <si>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</si>
  <si>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</si>
  <si>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</si>
  <si>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</si>
  <si>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</si>
  <si>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</si>
  <si>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</si>
  <si>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</si>
  <si>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</si>
  <si>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</si>
  <si>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</si>
  <si>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</si>
  <si>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</si>
  <si>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</si>
  <si>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</si>
  <si>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</si>
  <si>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</si>
  <si>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</si>
  <si>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</si>
  <si>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</si>
  <si>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</si>
  <si>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</si>
  <si>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</si>
  <si>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</si>
  <si>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</si>
  <si>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</si>
  <si>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</si>
  <si>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</si>
  <si>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</si>
  <si>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</si>
  <si>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</si>
  <si>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</si>
  <si>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</si>
  <si>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</si>
  <si>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</si>
  <si>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</si>
  <si>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</si>
  <si>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</si>
  <si>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</si>
  <si>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</si>
  <si>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</si>
  <si>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</si>
  <si>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</si>
  <si>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</si>
  <si>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</si>
  <si>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</si>
  <si>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</si>
  <si>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</si>
  <si>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</si>
  <si>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</si>
  <si>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</si>
  <si>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</si>
  <si>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</si>
  <si>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</si>
  <si>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</si>
  <si>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</si>
  <si>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</si>
  <si>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</si>
  <si>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</si>
  <si>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</si>
  <si>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</si>
  <si>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</si>
  <si>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</si>
  <si>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</si>
  <si>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</si>
  <si>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</si>
  <si>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</si>
  <si>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</si>
  <si>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</si>
  <si>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</si>
  <si>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</si>
  <si>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</si>
  <si>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</si>
  <si>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</si>
  <si>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</si>
  <si>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</si>
  <si>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</si>
  <si>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</si>
  <si>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</si>
  <si>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</si>
  <si>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</si>
  <si>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</si>
  <si>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</si>
  <si>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</si>
  <si>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</si>
  <si>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</si>
  <si>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</si>
  <si>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</si>
  <si>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</si>
  <si>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</si>
  <si>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</si>
  <si>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</si>
  <si>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</si>
  <si>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</si>
  <si>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</si>
  <si>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</si>
  <si>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</si>
  <si>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</si>
  <si>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</si>
  <si>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</si>
  <si>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</si>
  <si>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</si>
  <si>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</si>
  <si>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</si>
  <si>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</si>
  <si>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</si>
  <si>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</si>
  <si>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</si>
  <si>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</si>
  <si>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</si>
  <si>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</si>
  <si>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</si>
  <si>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</si>
  <si>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</si>
  <si>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</si>
  <si>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</si>
  <si>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</si>
  <si>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</si>
  <si>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</si>
  <si>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</si>
  <si>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</si>
  <si>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</si>
  <si>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</si>
  <si>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</si>
  <si>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</si>
  <si>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</si>
  <si>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</si>
  <si>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</si>
  <si>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</si>
  <si>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</si>
  <si>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</si>
  <si>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</si>
  <si>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</si>
  <si>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</si>
  <si>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</si>
  <si>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</si>
  <si>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</si>
  <si>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</si>
  <si>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</si>
  <si>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</si>
  <si>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</si>
  <si>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</si>
  <si>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</si>
  <si>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</si>
  <si>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</si>
  <si>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</si>
  <si>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</si>
  <si>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</si>
  <si>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</si>
  <si>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</si>
  <si>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</si>
  <si>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</si>
  <si>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</si>
  <si>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</si>
  <si>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</si>
  <si>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</si>
  <si>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</si>
  <si>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</si>
  <si>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</si>
  <si>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</si>
  <si>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</si>
  <si>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</si>
  <si>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</si>
  <si>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</si>
  <si>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</si>
  <si>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</si>
  <si>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</si>
  <si>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</si>
  <si>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</si>
  <si>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</si>
  <si>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</si>
  <si>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</si>
  <si>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</si>
  <si>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</si>
  <si>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</si>
  <si>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</si>
  <si>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</si>
  <si>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</si>
  <si>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</si>
  <si>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</si>
  <si>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</si>
  <si>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</si>
  <si>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</si>
  <si>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</si>
  <si>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</si>
  <si>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</si>
  <si>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</si>
  <si>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</si>
  <si>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</si>
  <si>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</si>
  <si>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</si>
  <si>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</si>
  <si>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</si>
  <si>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</si>
  <si>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</si>
  <si>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</si>
  <si>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</si>
  <si>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</si>
  <si>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</si>
  <si>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</si>
  <si>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</si>
  <si>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</si>
  <si>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</si>
  <si>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</si>
  <si>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</si>
  <si>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</si>
  <si>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</si>
  <si>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</si>
  <si>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</si>
  <si>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</si>
  <si>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</si>
  <si>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</si>
  <si>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</si>
  <si>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</si>
  <si>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</si>
  <si>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</si>
  <si>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</si>
  <si>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</si>
  <si>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</si>
  <si>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</si>
  <si>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</si>
  <si>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</si>
  <si>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</si>
  <si>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</si>
  <si>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</si>
  <si>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</si>
  <si>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</si>
  <si>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</si>
  <si>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</si>
  <si>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</si>
  <si>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</si>
  <si>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</si>
  <si>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</si>
  <si>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</si>
  <si>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</si>
  <si>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</si>
  <si>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</si>
  <si>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</si>
  <si>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</si>
  <si>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</si>
  <si>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</si>
  <si>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</si>
  <si>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</si>
  <si>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</si>
  <si>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</si>
  <si>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</si>
  <si>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</si>
  <si>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</si>
  <si>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</si>
  <si>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</si>
  <si>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</si>
  <si>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</si>
  <si>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</si>
  <si>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</si>
  <si>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</si>
  <si>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</si>
  <si>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</si>
  <si>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</si>
  <si>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</si>
  <si>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</si>
  <si>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</si>
  <si>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</si>
  <si>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</si>
  <si>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</si>
  <si>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</si>
  <si>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</si>
  <si>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</si>
  <si>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</si>
  <si>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</si>
  <si>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</si>
  <si>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</si>
  <si>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</si>
  <si>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</si>
  <si>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</si>
  <si>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</si>
  <si>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</si>
  <si>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</si>
  <si>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</si>
  <si>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</si>
  <si>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</si>
  <si>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</si>
  <si>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</si>
  <si>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</si>
  <si>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</si>
  <si>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</si>
  <si>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</si>
  <si>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</si>
  <si>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</si>
  <si>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</si>
  <si>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</si>
  <si>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</si>
  <si>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</si>
  <si>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</si>
  <si>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</si>
  <si>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</si>
  <si>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</si>
  <si>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</si>
  <si>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</si>
  <si>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</si>
  <si>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</si>
  <si>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</si>
  <si>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</si>
  <si>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</si>
  <si>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</si>
  <si>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</si>
  <si>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</si>
  <si>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</si>
  <si>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</si>
  <si>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</si>
  <si>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</si>
  <si>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</si>
  <si>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</si>
  <si>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</si>
  <si>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</si>
  <si>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</si>
  <si>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</si>
  <si>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</si>
  <si>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</si>
  <si>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</si>
  <si>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</si>
  <si>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</si>
  <si>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</si>
  <si>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</si>
  <si>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</si>
  <si>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</si>
  <si>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</si>
  <si>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</si>
  <si>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</si>
  <si>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</si>
  <si>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</si>
  <si>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</si>
  <si>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</si>
  <si>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</si>
  <si>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</si>
  <si>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</si>
  <si>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</si>
  <si>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</si>
  <si>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</si>
  <si>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</si>
  <si>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</si>
  <si>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</si>
  <si>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</si>
  <si>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</si>
  <si>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</si>
  <si>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</si>
  <si>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</si>
  <si>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</si>
  <si>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</si>
  <si>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</si>
  <si>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</si>
  <si>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</si>
  <si>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</si>
  <si>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</si>
  <si>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</si>
  <si>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</si>
  <si>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</si>
  <si>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</si>
  <si>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</si>
  <si>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</si>
  <si>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</si>
  <si>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</si>
  <si>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</si>
  <si>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</si>
  <si>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</si>
  <si>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</si>
  <si>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</si>
  <si>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</si>
  <si>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</si>
  <si>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</si>
  <si>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</si>
  <si>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</si>
  <si>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</si>
  <si>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</si>
  <si>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</si>
  <si>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</si>
  <si>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</si>
  <si>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</si>
  <si>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</si>
  <si>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</si>
  <si>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</si>
  <si>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</si>
  <si>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</si>
  <si>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</si>
  <si>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</si>
  <si>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</si>
  <si>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</si>
  <si>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</si>
  <si>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</si>
  <si>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</si>
  <si>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</si>
  <si>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</si>
  <si>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</si>
  <si>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</si>
  <si>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</si>
  <si>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</si>
  <si>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</si>
  <si>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</si>
  <si>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</si>
  <si>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</si>
  <si>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</si>
  <si>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</si>
  <si>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</si>
  <si>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</si>
  <si>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</si>
  <si>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</si>
  <si>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</si>
  <si>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</si>
  <si>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</si>
  <si>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</si>
  <si>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</si>
  <si>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</si>
  <si>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</si>
  <si>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</si>
  <si>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</si>
  <si>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</si>
  <si>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</si>
  <si>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</si>
  <si>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</si>
  <si>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</si>
  <si>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</si>
  <si>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</si>
  <si>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</si>
  <si>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</si>
  <si>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</si>
  <si>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</si>
  <si>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</si>
  <si>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</si>
  <si>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</si>
  <si>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</si>
  <si>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</si>
  <si>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</si>
  <si>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</si>
  <si>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</si>
  <si>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</si>
  <si>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</si>
  <si>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</si>
  <si>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</si>
  <si>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</si>
  <si>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</si>
  <si>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</si>
  <si>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</si>
  <si>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</si>
  <si>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</si>
  <si>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</si>
  <si>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</si>
  <si>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</si>
  <si>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</si>
  <si>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</si>
  <si>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</si>
  <si>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</si>
  <si>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</si>
  <si>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</si>
  <si>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</si>
  <si>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</si>
  <si>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</si>
  <si>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</si>
  <si>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</si>
  <si>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</si>
  <si>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</si>
  <si>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</si>
  <si>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</si>
  <si>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</si>
  <si>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</si>
  <si>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</si>
  <si>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</si>
  <si>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</si>
  <si>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</si>
  <si>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</si>
  <si>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</si>
  <si>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</si>
  <si>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</si>
  <si>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</si>
  <si>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</si>
  <si>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</si>
  <si>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</si>
  <si>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</si>
  <si>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</si>
  <si>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</si>
  <si>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</si>
  <si>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</si>
  <si>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</si>
  <si>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</si>
  <si>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</si>
  <si>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</si>
  <si>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</si>
  <si>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</si>
  <si>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</si>
  <si>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</si>
  <si>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</si>
  <si>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</si>
  <si>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</si>
  <si>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</si>
  <si>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</si>
  <si>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</si>
  <si>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</si>
  <si>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</si>
  <si>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</si>
  <si>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</si>
  <si>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</si>
  <si>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</si>
  <si>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</si>
  <si>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</si>
  <si>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</si>
  <si>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</si>
  <si>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</si>
  <si>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</si>
  <si>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</si>
  <si>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</si>
  <si>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</si>
  <si>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</si>
  <si>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</si>
  <si>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</si>
  <si>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</si>
  <si>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</si>
  <si>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</si>
  <si>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</si>
  <si>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</si>
  <si>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</si>
  <si>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</si>
  <si>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</si>
  <si>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</si>
  <si>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</si>
  <si>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</si>
  <si>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</si>
  <si>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</si>
  <si>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</si>
  <si>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</si>
  <si>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</si>
  <si>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</si>
  <si>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</si>
  <si>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</si>
  <si>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</si>
  <si>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</si>
  <si>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</si>
  <si>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</si>
  <si>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</si>
  <si>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</si>
  <si>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</si>
  <si>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</si>
  <si>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</si>
  <si>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</si>
  <si>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</si>
  <si>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</si>
  <si>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</si>
  <si>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</si>
  <si>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</si>
  <si>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</si>
  <si>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</si>
  <si>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</si>
  <si>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</si>
  <si>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</si>
  <si>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</si>
  <si>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</si>
  <si>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</si>
  <si>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</si>
  <si>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</si>
  <si>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</si>
  <si>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</si>
  <si>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</si>
  <si>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</si>
  <si>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</si>
  <si>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</si>
  <si>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</si>
  <si>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</si>
  <si>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</si>
  <si>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</si>
  <si>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</si>
  <si>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</si>
  <si>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</si>
  <si>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</si>
  <si>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</si>
  <si>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</si>
  <si>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</si>
  <si>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</si>
  <si>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</si>
  <si>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</si>
  <si>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</si>
  <si>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</si>
  <si>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</si>
  <si>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</si>
  <si>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</si>
  <si>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</si>
  <si>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</si>
  <si>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</si>
  <si>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</si>
  <si>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</si>
  <si>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</si>
  <si>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</si>
  <si>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</si>
  <si>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</si>
  <si>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</si>
  <si>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</si>
  <si>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</si>
  <si>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</si>
  <si>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</si>
  <si>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</si>
  <si>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</si>
  <si>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</si>
  <si>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</si>
  <si>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</si>
  <si>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</si>
  <si>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</si>
  <si>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</si>
  <si>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</si>
  <si>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</si>
  <si>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</si>
  <si>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</si>
  <si>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</si>
  <si>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</si>
  <si>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</si>
  <si>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</si>
  <si>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</si>
  <si>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</si>
  <si>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</si>
  <si>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</si>
  <si>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</si>
  <si>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</si>
  <si>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</si>
  <si>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</si>
  <si>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</si>
  <si>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</si>
  <si>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</si>
  <si>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</si>
  <si>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</si>
  <si>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</si>
  <si>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</si>
  <si>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</si>
  <si>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</si>
  <si>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</si>
  <si>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</si>
  <si>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</si>
  <si>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</si>
  <si>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</si>
  <si>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</si>
  <si>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</si>
  <si>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</si>
  <si>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</si>
  <si>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</si>
  <si>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</si>
  <si>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</si>
  <si>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</si>
  <si>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</si>
  <si>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</si>
  <si>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</si>
  <si>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</si>
  <si>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</si>
  <si>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</si>
  <si>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</si>
  <si>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</si>
  <si>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</si>
  <si>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</si>
  <si>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</si>
  <si>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</si>
  <si>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</si>
  <si>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</si>
  <si>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</si>
  <si>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</si>
  <si>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</si>
  <si>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</si>
  <si>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</si>
  <si>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</si>
  <si>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</si>
  <si>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</si>
  <si>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</si>
  <si>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</si>
  <si>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</si>
  <si>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</si>
  <si>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</si>
  <si>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</si>
  <si>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</si>
  <si>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</si>
  <si>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</si>
  <si>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</si>
  <si>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</si>
  <si>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</si>
  <si>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</si>
  <si>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</si>
  <si>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</si>
  <si>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</si>
  <si>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</si>
  <si>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</si>
  <si>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</si>
  <si>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</si>
  <si>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</si>
  <si>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</si>
  <si>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</si>
  <si>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</si>
  <si>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</si>
  <si>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</si>
  <si>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</si>
  <si>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</si>
  <si>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</si>
  <si>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</si>
  <si>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</si>
  <si>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</si>
  <si>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</si>
  <si>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</si>
  <si>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</si>
  <si>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</si>
  <si>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</si>
  <si>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</si>
  <si>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</si>
  <si>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</si>
  <si>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</si>
  <si>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</si>
  <si>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</si>
  <si>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</si>
  <si>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</si>
  <si>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</si>
  <si>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</si>
  <si>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</si>
  <si>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</si>
  <si>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</si>
  <si>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</si>
  <si>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</si>
  <si>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</si>
  <si>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</si>
  <si>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</si>
  <si>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</si>
  <si>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</si>
  <si>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</si>
  <si>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</si>
  <si>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</si>
  <si>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</si>
  <si>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</si>
  <si>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</si>
  <si>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</si>
  <si>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</si>
  <si>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</si>
  <si>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</si>
  <si>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</si>
  <si>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</si>
  <si>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</si>
  <si>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</si>
  <si>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</si>
  <si>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</si>
  <si>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</si>
  <si>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</si>
  <si>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</si>
  <si>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</si>
  <si>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</si>
  <si>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</si>
  <si>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</si>
  <si>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</si>
  <si>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</si>
  <si>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</si>
  <si>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</si>
  <si>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</si>
  <si>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</si>
  <si>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</si>
  <si>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</si>
  <si>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</si>
  <si>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</si>
  <si>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</si>
  <si>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</si>
  <si>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</si>
  <si>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</si>
  <si>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</si>
  <si>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</si>
  <si>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</si>
  <si>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</si>
  <si>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</si>
  <si>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</si>
  <si>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</si>
  <si>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</si>
  <si>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</si>
  <si>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</si>
  <si>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</si>
  <si>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</si>
  <si>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</si>
  <si>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</si>
  <si>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</si>
  <si>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</si>
  <si>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</si>
  <si>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</si>
  <si>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</si>
  <si>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</si>
  <si>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</si>
  <si>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</si>
  <si>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</si>
  <si>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</si>
  <si>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</si>
  <si>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</si>
  <si>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</si>
  <si>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</si>
  <si>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</si>
  <si>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</si>
  <si>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</si>
  <si>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</si>
  <si>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</si>
  <si>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</si>
  <si>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</si>
  <si>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</si>
  <si>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</si>
  <si>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</si>
  <si>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</si>
  <si>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</si>
  <si>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</si>
  <si>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</si>
  <si>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</si>
  <si>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</si>
  <si>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</si>
  <si>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</si>
  <si>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</si>
  <si>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</si>
  <si>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</si>
  <si>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</si>
  <si>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</si>
  <si>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</si>
  <si>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</si>
  <si>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</si>
  <si>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</si>
  <si>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</si>
  <si>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</si>
  <si>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</si>
  <si>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</si>
  <si>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</si>
  <si>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</si>
  <si>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</si>
  <si>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</si>
  <si>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</si>
  <si>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</si>
  <si>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</si>
  <si>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</si>
  <si>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</si>
  <si>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</si>
  <si>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</si>
  <si>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</si>
  <si>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</si>
  <si>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</si>
  <si>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</si>
  <si>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</si>
  <si>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</si>
  <si>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</si>
  <si>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</si>
  <si>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</si>
  <si>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</si>
  <si>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</si>
  <si>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</si>
  <si>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</si>
  <si>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</si>
  <si>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</si>
  <si>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</si>
  <si>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</si>
  <si>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</si>
  <si>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</si>
  <si>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</si>
  <si>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</si>
  <si>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</si>
  <si>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</si>
  <si>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</si>
  <si>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</si>
  <si>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</si>
  <si>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</si>
  <si>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</si>
  <si>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</si>
  <si>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</si>
  <si>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</si>
  <si>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</si>
  <si>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</si>
  <si>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</si>
  <si>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</si>
  <si>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</si>
  <si>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</si>
  <si>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</si>
  <si>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</si>
  <si>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</si>
  <si>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</si>
  <si>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</si>
  <si>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</si>
  <si>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</si>
  <si>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</si>
  <si>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</si>
  <si>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</si>
  <si>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</si>
  <si>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</si>
  <si>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</si>
  <si>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</si>
  <si>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</si>
  <si>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</si>
  <si>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</si>
  <si>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</si>
  <si>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</si>
  <si>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</si>
  <si>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</si>
  <si>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</si>
  <si>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</si>
  <si>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</si>
  <si>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</si>
  <si>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</si>
  <si>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</si>
  <si>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</si>
  <si>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</si>
  <si>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</si>
  <si>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</si>
  <si>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</si>
  <si>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</si>
  <si>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</si>
  <si>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</si>
  <si>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</si>
  <si>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</si>
  <si>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</si>
  <si>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</si>
  <si>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</si>
  <si>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</si>
  <si>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</si>
  <si>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</si>
  <si>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</si>
  <si>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</si>
  <si>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</si>
  <si>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</si>
  <si>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</si>
  <si>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</si>
  <si>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</si>
  <si>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</si>
  <si>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</si>
  <si>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</si>
  <si>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</si>
  <si>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</si>
  <si>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</si>
  <si>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</si>
  <si>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</si>
  <si>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</si>
  <si>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</si>
  <si>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</si>
  <si>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</si>
  <si>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</si>
  <si>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</si>
  <si>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</si>
  <si>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</si>
  <si>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</si>
  <si>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</si>
  <si>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</si>
  <si>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</si>
  <si>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</si>
  <si>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</si>
  <si>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</si>
  <si>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</si>
  <si>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</si>
  <si>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</si>
  <si>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</si>
  <si>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</si>
  <si>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</si>
  <si>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</si>
  <si>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</si>
  <si>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</si>
  <si>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</si>
  <si>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</si>
  <si>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</si>
  <si>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</si>
  <si>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</si>
  <si>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</si>
  <si>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</si>
  <si>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</si>
  <si>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</si>
  <si>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</si>
  <si>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</si>
  <si>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</si>
  <si>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</si>
  <si>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</si>
  <si>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</si>
  <si>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</si>
  <si>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</si>
  <si>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</si>
  <si>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</si>
  <si>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</si>
  <si>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</si>
  <si>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</si>
  <si>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</si>
  <si>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</si>
  <si>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</si>
  <si>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</si>
  <si>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</si>
  <si>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</si>
  <si>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</si>
  <si>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</si>
  <si>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</si>
  <si>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</si>
  <si>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</si>
  <si>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</si>
  <si>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</si>
  <si>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</si>
  <si>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</si>
  <si>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</si>
  <si>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</si>
  <si>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</si>
  <si>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</si>
  <si>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</si>
  <si>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</si>
  <si>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</si>
  <si>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</si>
  <si>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</si>
  <si>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</si>
  <si>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</si>
  <si>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</si>
  <si>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</si>
  <si>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</si>
  <si>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</si>
  <si>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</si>
  <si>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</si>
  <si>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</si>
  <si>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</si>
  <si>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</si>
  <si>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</si>
  <si>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</si>
  <si>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</si>
  <si>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</si>
  <si>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</si>
  <si>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</si>
  <si>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</si>
  <si>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</si>
  <si>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</si>
  <si>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</si>
  <si>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</si>
  <si>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</si>
  <si>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</si>
  <si>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</si>
  <si>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</si>
  <si>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</si>
  <si>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</si>
  <si>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</si>
  <si>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</si>
  <si>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</si>
  <si>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</si>
  <si>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</si>
  <si>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</si>
  <si>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</si>
  <si>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</si>
  <si>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</si>
  <si>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</si>
  <si>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</si>
  <si>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</si>
  <si>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</si>
  <si>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</si>
  <si>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</si>
  <si>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</si>
  <si>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</si>
  <si>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</si>
  <si>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</si>
  <si>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</si>
  <si>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</si>
  <si>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</si>
  <si>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</si>
  <si>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</si>
  <si>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</si>
  <si>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</si>
  <si>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</si>
  <si>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</si>
  <si>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</si>
  <si>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</si>
  <si>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</si>
  <si>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</si>
  <si>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</si>
  <si>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</si>
  <si>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</si>
  <si>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</si>
  <si>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</si>
  <si>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</si>
  <si>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</si>
  <si>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</si>
  <si>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</si>
  <si>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</si>
  <si>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</si>
  <si>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</si>
  <si>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</si>
  <si>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</si>
  <si>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</si>
  <si>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</si>
  <si>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</si>
  <si>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</si>
  <si>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</si>
  <si>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</si>
  <si>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</si>
  <si>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</si>
  <si>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</si>
  <si>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</si>
  <si>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</si>
  <si>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</si>
  <si>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</si>
  <si>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</si>
  <si>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</si>
  <si>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</si>
  <si>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</si>
  <si>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</si>
  <si>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</si>
  <si>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</si>
  <si>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</si>
  <si>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</si>
  <si>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</si>
  <si>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</si>
  <si>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</si>
  <si>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</si>
  <si>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</si>
  <si>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</si>
  <si>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</si>
  <si>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</si>
  <si>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</si>
  <si>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</si>
  <si>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</si>
  <si>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</si>
  <si>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</si>
  <si>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</si>
  <si>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</si>
  <si>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</si>
  <si>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</si>
  <si>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</si>
  <si>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</si>
  <si>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</si>
  <si>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</si>
  <si>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</si>
  <si>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</si>
  <si>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</si>
  <si>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</si>
  <si>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</si>
  <si>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</si>
  <si>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</si>
  <si>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</si>
  <si>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</si>
  <si>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</si>
  <si>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</si>
  <si>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</si>
  <si>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</si>
  <si>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</si>
  <si>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</si>
  <si>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</si>
  <si>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</si>
  <si>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</si>
  <si>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</si>
  <si>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</si>
  <si>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</si>
  <si>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</si>
  <si>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</si>
  <si>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</si>
  <si>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</si>
  <si>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</si>
  <si>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</si>
  <si>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</si>
  <si>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</si>
  <si>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</si>
  <si>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</si>
  <si>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</si>
  <si>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</si>
  <si>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</si>
  <si>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</si>
  <si>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</si>
  <si>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</si>
  <si>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</si>
  <si>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</si>
  <si>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</si>
  <si>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</si>
  <si>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</si>
  <si>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</si>
  <si>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</si>
  <si>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</si>
  <si>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</si>
  <si>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</si>
  <si>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</si>
  <si>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</si>
  <si>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</si>
  <si>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</si>
  <si>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</si>
  <si>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</si>
  <si>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</si>
  <si>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</si>
  <si>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</si>
  <si>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</si>
  <si>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</si>
  <si>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</si>
  <si>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</si>
  <si>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</si>
  <si>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</si>
  <si>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</si>
  <si>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</si>
  <si>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</si>
  <si>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</si>
  <si>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</si>
  <si>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</si>
  <si>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</si>
  <si>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</si>
  <si>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</si>
  <si>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</si>
  <si>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</si>
  <si>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</si>
  <si>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</si>
  <si>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</si>
  <si>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</si>
  <si>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</si>
  <si>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</si>
  <si>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</si>
  <si>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</si>
  <si>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</si>
  <si>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</si>
  <si>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</si>
  <si>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</si>
  <si>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</si>
  <si>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</si>
  <si>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</si>
  <si>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</si>
  <si>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</si>
  <si>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</si>
  <si>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</si>
  <si>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</si>
  <si>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</si>
  <si>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</si>
  <si>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</si>
  <si>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</si>
  <si>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</si>
  <si>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</si>
  <si>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</si>
  <si>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</si>
  <si>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</si>
  <si>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</si>
  <si>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</si>
  <si>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</si>
  <si>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</si>
  <si>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</si>
  <si>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</si>
  <si>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</si>
  <si>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</si>
  <si>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</si>
  <si>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</si>
  <si>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</si>
  <si>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</si>
  <si>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</si>
  <si>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</si>
  <si>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</si>
  <si>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</si>
  <si>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</si>
  <si>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</si>
  <si>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</si>
  <si>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</si>
  <si>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</si>
  <si>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</si>
  <si>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</si>
  <si>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</si>
  <si>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</si>
  <si>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</si>
  <si>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</si>
  <si>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</si>
  <si>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</si>
  <si>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</si>
  <si>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</si>
  <si>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</si>
  <si>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</si>
  <si>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</si>
  <si>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</si>
  <si>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</si>
  <si>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</si>
  <si>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</si>
  <si>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</si>
  <si>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</si>
  <si>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</si>
  <si>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</si>
  <si>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</si>
  <si>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</si>
  <si>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</si>
  <si>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</si>
  <si>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</si>
  <si>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</si>
  <si>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</si>
  <si>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</si>
  <si>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</si>
  <si>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</si>
  <si>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</si>
  <si>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</si>
  <si>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</si>
  <si>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</si>
  <si>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</si>
  <si>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</si>
  <si>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</si>
  <si>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</si>
  <si>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</si>
  <si>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</si>
  <si>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</si>
  <si>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</si>
  <si>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</si>
  <si>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</si>
  <si>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</si>
  <si>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</si>
  <si>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</si>
  <si>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</si>
  <si>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</si>
  <si>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</si>
  <si>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</si>
  <si>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</si>
  <si>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</si>
  <si>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</si>
  <si>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</si>
  <si>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</si>
  <si>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</si>
  <si>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</si>
  <si>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</si>
  <si>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</si>
  <si>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</si>
  <si>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</si>
  <si>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</si>
  <si>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</si>
  <si>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</si>
  <si>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</si>
  <si>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</si>
  <si>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</si>
  <si>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</si>
  <si>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</si>
  <si>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</si>
  <si>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</si>
  <si>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</si>
  <si>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</si>
  <si>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</si>
  <si>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</si>
  <si>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</si>
  <si>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</si>
  <si>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</si>
  <si>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</si>
  <si>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</si>
  <si>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</si>
  <si>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</si>
  <si>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</si>
  <si>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</si>
  <si>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</si>
  <si>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</si>
  <si>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</si>
  <si>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</si>
  <si>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</si>
  <si>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</si>
  <si>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</si>
  <si>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</si>
  <si>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</si>
  <si>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</si>
  <si>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</si>
  <si>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</si>
  <si>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</si>
  <si>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</si>
  <si>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</si>
  <si>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</si>
  <si>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</si>
  <si>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</si>
  <si>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</si>
  <si>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</si>
  <si>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</si>
  <si>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</si>
  <si>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</si>
  <si>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</si>
  <si>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</si>
  <si>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</si>
  <si>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</si>
  <si>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</si>
  <si>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</si>
  <si>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</si>
  <si>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</si>
  <si>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</si>
  <si>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</si>
  <si>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</si>
  <si>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</si>
  <si>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</si>
  <si>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</si>
  <si>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</si>
  <si>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</si>
  <si>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</si>
  <si>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</si>
  <si>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</si>
  <si>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</si>
  <si>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</si>
  <si>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</si>
  <si>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</si>
  <si>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</si>
  <si>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</si>
  <si>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</si>
  <si>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</si>
  <si>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</si>
  <si>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</si>
  <si>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</si>
  <si>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</si>
  <si>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</si>
  <si>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</si>
  <si>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</si>
  <si>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</si>
  <si>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</si>
  <si>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</si>
  <si>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</si>
  <si>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</si>
  <si>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</si>
  <si>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</si>
  <si>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</si>
  <si>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</si>
  <si>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</si>
  <si>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</si>
  <si>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</si>
  <si>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</si>
  <si>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</si>
  <si>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</si>
  <si>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</si>
  <si>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</si>
  <si>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</si>
  <si>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</si>
  <si>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</si>
  <si>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</si>
  <si>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</si>
  <si>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</si>
  <si>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</si>
  <si>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</si>
  <si>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</si>
  <si>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</si>
  <si>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</si>
  <si>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</si>
  <si>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</si>
  <si>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</si>
  <si>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</si>
  <si>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</si>
  <si>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</si>
  <si>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</si>
  <si>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</si>
  <si>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</si>
  <si>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</si>
  <si>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</si>
  <si>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</si>
  <si>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</si>
  <si>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</si>
  <si>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</si>
  <si>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</si>
  <si>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</si>
  <si>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</si>
  <si>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</si>
  <si>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</si>
  <si>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</si>
  <si>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</si>
  <si>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</si>
  <si>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</si>
  <si>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</si>
  <si>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</si>
  <si>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</si>
  <si>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</si>
  <si>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</si>
  <si>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</si>
  <si>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</si>
  <si>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</si>
  <si>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</si>
  <si>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</si>
  <si>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</si>
  <si>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</si>
  <si>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</si>
  <si>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</si>
  <si>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</si>
  <si>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</si>
  <si>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</si>
  <si>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</si>
  <si>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</si>
  <si>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</si>
  <si>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</si>
  <si>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</si>
  <si>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</si>
  <si>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</si>
  <si>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</si>
  <si>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</si>
  <si>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</si>
  <si>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</si>
  <si>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</si>
  <si>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</si>
  <si>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</si>
  <si>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</si>
  <si>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</si>
  <si>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</si>
  <si>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</si>
  <si>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</si>
  <si>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</si>
  <si>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</si>
  <si>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</si>
  <si>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</si>
  <si>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</si>
  <si>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</si>
  <si>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</si>
  <si>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</si>
  <si>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</si>
  <si>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</si>
  <si>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</si>
  <si>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</si>
  <si>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</si>
  <si>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</si>
  <si>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</si>
  <si>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</si>
  <si>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</si>
  <si>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</si>
  <si>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</si>
  <si>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</si>
  <si>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</si>
  <si>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</si>
  <si>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</si>
  <si>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</si>
  <si>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</si>
  <si>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</si>
  <si>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</si>
  <si>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</si>
  <si>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</si>
  <si>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</si>
  <si>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</si>
  <si>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</si>
  <si>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</si>
  <si>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</si>
  <si>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</si>
  <si>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</si>
  <si>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</si>
  <si>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</si>
  <si>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</si>
  <si>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</si>
  <si>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</si>
  <si>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</si>
  <si>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</si>
  <si>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</si>
  <si>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</si>
  <si>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</si>
  <si>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</si>
  <si>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</si>
  <si>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</si>
  <si>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</si>
  <si>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</si>
  <si>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</si>
  <si>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</si>
  <si>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</si>
  <si>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</si>
  <si>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</si>
  <si>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</si>
  <si>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</si>
  <si>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</si>
  <si>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</si>
  <si>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</si>
  <si>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</si>
  <si>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</si>
  <si>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</si>
  <si>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</si>
  <si>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</si>
  <si>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</si>
  <si>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</si>
  <si>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</si>
  <si>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</si>
  <si>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</si>
  <si>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</si>
  <si>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</si>
  <si>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</si>
  <si>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</si>
  <si>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</si>
  <si>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</si>
  <si>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</si>
  <si>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</si>
  <si>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</si>
  <si>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</si>
  <si>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</si>
  <si>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</si>
  <si>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</si>
  <si>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</si>
  <si>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</si>
  <si>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</si>
  <si>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</si>
  <si>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</si>
  <si>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</si>
  <si>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</si>
  <si>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</si>
  <si>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</si>
  <si>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</si>
  <si>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</si>
  <si>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</si>
  <si>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</si>
  <si>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</si>
  <si>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</si>
  <si>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</si>
  <si>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</si>
  <si>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</si>
  <si>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</si>
  <si>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</si>
  <si>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</si>
  <si>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</si>
  <si>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</si>
  <si>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</si>
  <si>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</si>
  <si>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</si>
  <si>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</si>
  <si>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</si>
  <si>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</si>
  <si>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</si>
  <si>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</si>
  <si>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</si>
  <si>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</si>
  <si>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</si>
  <si>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</si>
  <si>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</si>
  <si>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</si>
  <si>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</si>
  <si>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</si>
  <si>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</si>
  <si>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</si>
  <si>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</si>
  <si>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</si>
  <si>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</si>
  <si>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</si>
  <si>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</si>
  <si>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</si>
  <si>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</si>
  <si>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</si>
  <si>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</si>
  <si>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</si>
  <si>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</si>
  <si>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</si>
  <si>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</si>
  <si>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</si>
  <si>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</si>
  <si>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</si>
  <si>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</si>
  <si>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</si>
  <si>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</si>
  <si>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</si>
  <si>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</si>
  <si>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</si>
  <si>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</si>
  <si>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</si>
  <si>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</si>
  <si>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</si>
  <si>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</si>
  <si>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</si>
  <si>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</si>
  <si>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</si>
  <si>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</si>
  <si>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</si>
  <si>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</si>
  <si>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</si>
  <si>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</si>
  <si>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</si>
  <si>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</si>
  <si>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</si>
  <si>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</si>
  <si>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</si>
  <si>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</si>
  <si>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</si>
  <si>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</si>
  <si>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</si>
  <si>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</si>
  <si>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</si>
  <si>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</si>
  <si>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</si>
  <si>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</si>
  <si>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</si>
  <si>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</si>
  <si>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</si>
  <si>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</si>
  <si>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</si>
  <si>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</si>
  <si>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</si>
  <si>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</si>
  <si>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</si>
  <si>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</si>
  <si>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</si>
  <si>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</si>
  <si>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</si>
  <si>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</si>
  <si>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</si>
  <si>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</si>
  <si>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</si>
  <si>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</si>
  <si>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</si>
  <si>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</si>
  <si>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</si>
  <si>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</si>
  <si>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</si>
  <si>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</si>
  <si>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</si>
  <si>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</si>
  <si>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</si>
  <si>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</si>
  <si>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</si>
  <si>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</si>
  <si>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</si>
  <si>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</si>
  <si>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</si>
  <si>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</si>
  <si>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</si>
  <si>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</si>
  <si>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</si>
  <si>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</si>
  <si>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</si>
  <si>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</si>
  <si>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</si>
  <si>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</si>
  <si>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</si>
  <si>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</si>
  <si>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</si>
  <si>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</si>
  <si>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</si>
  <si>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</si>
  <si>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</si>
  <si>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</si>
  <si>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</si>
  <si>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</si>
  <si>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</si>
  <si>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</si>
  <si>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</si>
  <si>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</si>
  <si>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</si>
  <si>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</si>
  <si>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</si>
  <si>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</si>
  <si>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</si>
  <si>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</si>
  <si>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</si>
  <si>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</si>
  <si>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</si>
  <si>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</si>
  <si>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</si>
  <si>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</si>
  <si>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</si>
  <si>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</si>
  <si>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</si>
  <si>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</si>
  <si>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</si>
  <si>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</si>
  <si>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</si>
  <si>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</si>
  <si>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</si>
  <si>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</si>
  <si>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</si>
  <si>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</si>
  <si>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</si>
  <si>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</si>
  <si>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</si>
  <si>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</si>
  <si>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</si>
  <si>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</si>
  <si>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</si>
  <si>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</si>
  <si>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</si>
  <si>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</si>
  <si>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</si>
  <si>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</si>
  <si>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</si>
  <si>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</si>
  <si>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</si>
  <si>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</si>
  <si>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</si>
  <si>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</si>
  <si>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</si>
  <si>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</si>
  <si>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</si>
  <si>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</si>
  <si>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</si>
  <si>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</si>
  <si>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</si>
  <si>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</si>
  <si>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</si>
  <si>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</si>
  <si>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</si>
  <si>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</si>
  <si>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</si>
  <si>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</si>
  <si>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</si>
  <si>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</si>
  <si>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</si>
  <si>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</si>
  <si>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</si>
  <si>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</si>
  <si>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</si>
  <si>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</si>
  <si>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</si>
  <si>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</si>
  <si>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</si>
  <si>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</si>
  <si>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</si>
  <si>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</si>
  <si>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</si>
  <si>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</si>
  <si>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</si>
  <si>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</si>
  <si>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</si>
  <si>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</si>
  <si>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</si>
  <si>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</si>
  <si>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</si>
  <si>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</si>
  <si>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</si>
  <si>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</si>
  <si>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</si>
  <si>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</si>
  <si>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</si>
  <si>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</si>
  <si>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</si>
  <si>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</si>
  <si>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</si>
  <si>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</si>
  <si>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</si>
  <si>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</si>
  <si>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</si>
  <si>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</si>
  <si>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</si>
  <si>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</si>
  <si>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</si>
  <si>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</si>
  <si>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</si>
  <si>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</si>
  <si>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</si>
  <si>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</si>
  <si>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</si>
  <si>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</si>
  <si>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</si>
  <si>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</si>
  <si>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</si>
  <si>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</si>
  <si>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</si>
  <si>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</si>
  <si>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</si>
  <si>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</si>
  <si>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</si>
  <si>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</si>
  <si>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</si>
  <si>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</si>
  <si>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</si>
  <si>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</si>
  <si>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</si>
  <si>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</si>
  <si>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</si>
  <si>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</si>
  <si>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</si>
  <si>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</si>
  <si>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</si>
  <si>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</si>
  <si>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</si>
  <si>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</si>
  <si>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</si>
  <si>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</si>
  <si>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</si>
  <si>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</si>
  <si>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</si>
  <si>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</si>
  <si>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</si>
  <si>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</si>
  <si>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</si>
  <si>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</si>
  <si>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</si>
  <si>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</si>
  <si>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</si>
  <si>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</si>
  <si>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</si>
  <si>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</si>
  <si>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</si>
  <si>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</si>
  <si>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</si>
  <si>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</si>
  <si>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</si>
  <si>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</si>
  <si>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</si>
  <si>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</si>
  <si>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</si>
  <si>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</si>
  <si>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</si>
  <si>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</si>
  <si>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</si>
  <si>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</si>
  <si>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</si>
  <si>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</si>
  <si>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</si>
  <si>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</si>
  <si>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</si>
  <si>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</si>
  <si>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</si>
  <si>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</si>
  <si>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</si>
  <si>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</si>
  <si>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</si>
  <si>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</si>
  <si>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</si>
  <si>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</si>
  <si>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</si>
  <si>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</si>
  <si>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</si>
  <si>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</si>
  <si>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</si>
  <si>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</si>
  <si>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</si>
  <si>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</si>
  <si>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</si>
  <si>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</si>
  <si>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</si>
  <si>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</si>
  <si>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</si>
  <si>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</si>
  <si>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</si>
  <si>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</si>
  <si>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</si>
  <si>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</si>
  <si>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</si>
  <si>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</si>
  <si>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</si>
  <si>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</si>
  <si>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</si>
  <si>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</si>
  <si>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</si>
  <si>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</si>
  <si>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</si>
  <si>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</si>
  <si>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</si>
  <si>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</si>
  <si>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</si>
  <si>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</si>
  <si>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</si>
  <si>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</si>
  <si>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</si>
  <si>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</si>
  <si>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</si>
  <si>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</si>
  <si>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</si>
  <si>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</si>
  <si>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</si>
  <si>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</si>
  <si>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</si>
  <si>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</si>
  <si>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</si>
  <si>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</si>
  <si>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</si>
  <si>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</si>
  <si>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</si>
  <si>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</si>
  <si>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</si>
  <si>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</si>
  <si>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</si>
  <si>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</si>
  <si>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</si>
  <si>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</si>
  <si>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</si>
  <si>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</si>
  <si>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</si>
  <si>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</si>
  <si>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</si>
  <si>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</si>
  <si>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</si>
  <si>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</si>
  <si>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</si>
  <si>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</si>
  <si>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</si>
  <si>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</si>
  <si>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</si>
  <si>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</si>
  <si>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</si>
  <si>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</si>
  <si>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</si>
  <si>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</si>
  <si>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</si>
  <si>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</si>
  <si>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</si>
  <si>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</si>
  <si>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</si>
  <si>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</si>
  <si>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</si>
  <si>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</si>
  <si>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</si>
  <si>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</si>
  <si>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</si>
  <si>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</si>
  <si>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</si>
  <si>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</si>
  <si>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</si>
  <si>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</si>
  <si>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</si>
  <si>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</si>
  <si>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</si>
  <si>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</si>
  <si>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</si>
  <si>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</si>
  <si>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</si>
  <si>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</si>
  <si>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</si>
  <si>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</si>
  <si>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</si>
  <si>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</si>
  <si>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</si>
  <si>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</si>
  <si>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</si>
  <si>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</si>
  <si>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</si>
  <si>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</si>
  <si>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</si>
  <si>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</si>
  <si>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</si>
  <si>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</si>
  <si>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</si>
  <si>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</si>
  <si>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</si>
  <si>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</si>
  <si>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</si>
  <si>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</si>
  <si>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</si>
  <si>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</si>
  <si>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</si>
  <si>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</si>
  <si>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</si>
  <si>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</si>
  <si>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</si>
  <si>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</si>
  <si>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</si>
  <si>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</si>
  <si>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</si>
  <si>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</si>
  <si>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</si>
  <si>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</si>
  <si>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</si>
  <si>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</si>
  <si>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</si>
  <si>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</si>
  <si>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</si>
  <si>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</si>
  <si>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</si>
  <si>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</si>
  <si>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</si>
  <si>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</si>
  <si>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</si>
  <si>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</si>
  <si>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</si>
  <si>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</si>
  <si>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</si>
  <si>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</si>
  <si>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</si>
  <si>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</si>
  <si>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</si>
  <si>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</si>
  <si>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</si>
  <si>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</si>
  <si>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</si>
  <si>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</si>
  <si>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</si>
  <si>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</si>
  <si>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</si>
  <si>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</si>
  <si>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</si>
  <si>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</si>
  <si>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</si>
  <si>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</si>
  <si>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</si>
  <si>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</si>
  <si>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</si>
  <si>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</si>
  <si>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</si>
  <si>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</si>
  <si>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</si>
  <si>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</si>
  <si>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</si>
  <si>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</si>
  <si>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</si>
  <si>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</si>
  <si>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</si>
  <si>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</si>
  <si>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</si>
  <si>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</si>
  <si>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</si>
  <si>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</si>
  <si>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</si>
  <si>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</si>
  <si>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</si>
  <si>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</si>
  <si>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</si>
  <si>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</si>
  <si>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</si>
  <si>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</si>
  <si>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</si>
  <si>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</si>
  <si>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</si>
  <si>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</si>
  <si>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</si>
  <si>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</si>
  <si>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</si>
  <si>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</si>
  <si>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</si>
  <si>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</si>
  <si>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</si>
  <si>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</si>
  <si>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</si>
  <si>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</si>
  <si>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</si>
  <si>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</si>
  <si>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</si>
  <si>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</si>
  <si>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</si>
  <si>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</si>
  <si>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</si>
  <si>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</si>
  <si>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</si>
  <si>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</si>
  <si>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</si>
  <si>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</si>
  <si>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</si>
  <si>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</si>
  <si>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</si>
  <si>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</si>
  <si>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</si>
  <si>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</si>
  <si>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</si>
  <si>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</si>
  <si>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</si>
  <si>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</si>
  <si>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</si>
  <si>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</si>
  <si>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</si>
  <si>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</si>
  <si>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</si>
  <si>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</si>
  <si>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</si>
  <si>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</si>
  <si>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</si>
  <si>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</si>
  <si>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</si>
  <si>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</si>
  <si>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</si>
  <si>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</si>
  <si>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</si>
  <si>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</si>
  <si>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</si>
  <si>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</si>
  <si>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</si>
  <si>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</si>
  <si>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</si>
  <si>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</si>
  <si>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</si>
  <si>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</si>
  <si>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</si>
  <si>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</si>
  <si>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</si>
  <si>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</si>
  <si>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</si>
  <si>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</si>
  <si>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</si>
  <si>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</si>
  <si>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</si>
  <si>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</si>
  <si>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</si>
  <si>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</si>
  <si>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</si>
  <si>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</si>
  <si>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</si>
  <si>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</si>
  <si>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</si>
  <si>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</si>
  <si>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</si>
  <si>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</si>
  <si>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</si>
  <si>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</si>
  <si>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</si>
  <si>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</si>
  <si>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</si>
  <si>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</si>
  <si>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</si>
  <si>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</si>
  <si>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</si>
  <si>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</si>
  <si>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</si>
  <si>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</si>
  <si>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</si>
  <si>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</si>
  <si>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</si>
  <si>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</si>
  <si>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</si>
  <si>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</si>
  <si>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</si>
  <si>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</si>
  <si>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</si>
  <si>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</si>
  <si>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</si>
  <si>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</si>
  <si>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</si>
  <si>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</si>
  <si>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</si>
  <si>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</si>
  <si>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</si>
  <si>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</si>
  <si>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</si>
  <si>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</si>
  <si>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</si>
  <si>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</si>
  <si>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</si>
  <si>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</si>
  <si>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</si>
  <si>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</si>
  <si>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</si>
  <si>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</si>
  <si>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</si>
  <si>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</si>
  <si>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</si>
  <si>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</si>
  <si>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</si>
  <si>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</si>
  <si>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</si>
  <si>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</si>
  <si>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</si>
  <si>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</si>
  <si>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</si>
  <si>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</si>
  <si>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</si>
  <si>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</si>
  <si>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</si>
  <si>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</si>
  <si>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</si>
  <si>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</si>
  <si>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</si>
  <si>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</si>
  <si>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</si>
  <si>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</si>
  <si>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</si>
  <si>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</si>
  <si>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</si>
  <si>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</si>
  <si>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</si>
  <si>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</si>
  <si>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</si>
  <si>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</si>
  <si>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</si>
  <si>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</si>
  <si>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</si>
  <si>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</si>
  <si>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</si>
  <si>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</si>
  <si>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</si>
  <si>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</si>
  <si>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</si>
  <si>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</si>
  <si>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</si>
  <si>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</si>
  <si>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</si>
  <si>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</si>
  <si>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</si>
  <si>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</si>
  <si>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</si>
  <si>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</si>
  <si>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</si>
  <si>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</si>
  <si>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</si>
  <si>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</si>
  <si>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</si>
  <si>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</si>
  <si>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</si>
  <si>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</si>
  <si>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</si>
  <si>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</si>
  <si>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</si>
  <si>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</si>
  <si>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</si>
  <si>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</si>
  <si>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</si>
  <si>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</si>
  <si>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</si>
  <si>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</si>
  <si>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</si>
  <si>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</si>
  <si>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</si>
  <si>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</si>
  <si>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</si>
  <si>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</si>
  <si>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</si>
  <si>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</si>
  <si>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</si>
  <si>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</si>
  <si>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</si>
  <si>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</si>
  <si>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</si>
  <si>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</si>
  <si>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</si>
  <si>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</si>
  <si>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</si>
  <si>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</si>
  <si>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</si>
  <si>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</si>
  <si>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</si>
  <si>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</si>
  <si>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</si>
  <si>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</si>
  <si>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</si>
  <si>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</si>
  <si>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</si>
  <si>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</si>
  <si>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</si>
  <si>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</si>
  <si>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</si>
  <si>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</si>
  <si>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</si>
  <si>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</si>
  <si>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</si>
  <si>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</si>
  <si>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</si>
  <si>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</si>
  <si>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</si>
  <si>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</si>
  <si>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</si>
  <si>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</si>
  <si>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</si>
  <si>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</si>
  <si>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</si>
  <si>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</si>
  <si>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</si>
  <si>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</si>
  <si>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</si>
  <si>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</si>
  <si>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</si>
  <si>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</si>
  <si>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</si>
  <si>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</si>
  <si>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</si>
  <si>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</si>
  <si>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</si>
  <si>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</si>
  <si>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</si>
  <si>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</si>
  <si>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</si>
  <si>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</si>
  <si>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</si>
  <si>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</si>
  <si>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</si>
  <si>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</si>
  <si>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</si>
  <si>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</si>
  <si>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</si>
  <si>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</si>
  <si>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</si>
  <si>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</si>
  <si>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</si>
  <si>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</si>
  <si>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</si>
  <si>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</si>
  <si>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</si>
  <si>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</si>
  <si>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</si>
  <si>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</si>
  <si>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</si>
  <si>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</si>
  <si>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</si>
  <si>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</si>
  <si>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</si>
  <si>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</si>
  <si>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</si>
  <si>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</si>
  <si>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</si>
  <si>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</si>
  <si>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</si>
  <si>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</si>
  <si>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</si>
  <si>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</si>
  <si>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</si>
  <si>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</si>
  <si>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</si>
  <si>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</si>
  <si>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</si>
  <si>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</si>
  <si>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</si>
  <si>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</si>
  <si>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</si>
  <si>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</si>
  <si>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</si>
  <si>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</si>
  <si>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</si>
  <si>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</si>
  <si>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</si>
  <si>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</si>
  <si>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</si>
  <si>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</si>
  <si>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</si>
  <si>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</si>
  <si>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</si>
  <si>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</si>
  <si>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</si>
  <si>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</si>
  <si>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</si>
  <si>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</si>
  <si>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</si>
  <si>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</si>
  <si>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</si>
  <si>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</si>
  <si>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</si>
  <si>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</si>
  <si>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</si>
  <si>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</si>
  <si>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</si>
  <si>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</si>
  <si>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</si>
  <si>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</si>
  <si>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</si>
  <si>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</si>
  <si>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</si>
  <si>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</si>
  <si>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</si>
  <si>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</si>
  <si>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</si>
  <si>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</si>
  <si>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</si>
  <si>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</si>
  <si>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</si>
  <si>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</si>
  <si>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</si>
  <si>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</si>
  <si>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</si>
  <si>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</si>
  <si>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</si>
  <si>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</si>
  <si>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</si>
  <si>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</si>
  <si>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</si>
  <si>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</si>
  <si>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</si>
  <si>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</si>
  <si>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</si>
  <si>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</si>
  <si>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</si>
  <si>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</si>
  <si>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</si>
  <si>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</si>
  <si>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</si>
  <si>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</si>
  <si>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</si>
  <si>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</si>
  <si>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</si>
  <si>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</si>
  <si>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</si>
  <si>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</si>
  <si>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</si>
  <si>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</si>
  <si>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</si>
  <si>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</si>
  <si>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</si>
  <si>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</si>
  <si>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</si>
  <si>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</si>
  <si>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</si>
  <si>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</si>
  <si>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</si>
  <si>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</si>
  <si>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</si>
  <si>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</si>
  <si>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</si>
  <si>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</si>
  <si>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</si>
  <si>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</si>
  <si>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</si>
  <si>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</si>
  <si>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</si>
  <si>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</si>
  <si>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</si>
  <si>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</si>
  <si>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</si>
  <si>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</si>
  <si>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</si>
  <si>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</si>
  <si>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</si>
  <si>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</si>
  <si>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</si>
  <si>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</si>
  <si>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</si>
  <si>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</si>
  <si>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</si>
  <si>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</si>
  <si>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</si>
  <si>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</si>
  <si>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</si>
  <si>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</si>
  <si>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</si>
  <si>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</si>
  <si>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</si>
  <si>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</si>
  <si>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</si>
  <si>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</si>
  <si>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</si>
  <si>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</si>
  <si>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</si>
  <si>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</si>
  <si>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</si>
  <si>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</si>
  <si>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</si>
  <si>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</si>
  <si>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</si>
  <si>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</si>
  <si>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</si>
  <si>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</si>
  <si>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</si>
  <si>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</si>
  <si>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</si>
  <si>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</si>
  <si>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</si>
  <si>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</si>
  <si>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</si>
  <si>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</si>
  <si>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</si>
  <si>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</si>
  <si>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</si>
  <si>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</si>
  <si>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</si>
  <si>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</si>
  <si>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</si>
  <si>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</si>
  <si>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</si>
  <si>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</si>
  <si>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</si>
  <si>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</si>
  <si>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</si>
  <si>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</si>
  <si>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</si>
  <si>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</si>
  <si>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</si>
  <si>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</si>
  <si>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</si>
  <si>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</si>
  <si>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</si>
  <si>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</si>
  <si>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</si>
  <si>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</si>
  <si>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</si>
  <si>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</si>
  <si>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</si>
  <si>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</si>
  <si>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</si>
  <si>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</si>
  <si>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</si>
  <si>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</si>
  <si>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</si>
  <si>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</si>
  <si>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</si>
  <si>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</si>
  <si>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</si>
  <si>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</si>
  <si>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</si>
  <si>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</si>
  <si>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</si>
  <si>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</si>
  <si>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</si>
  <si>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</si>
  <si>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</si>
  <si>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</si>
  <si>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</si>
  <si>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</si>
  <si>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</si>
  <si>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</si>
  <si>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</si>
  <si>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</si>
  <si>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</si>
  <si>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</si>
  <si>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</si>
  <si>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</si>
  <si>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</si>
  <si>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</si>
  <si>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</si>
  <si>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</si>
  <si>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</si>
  <si>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</si>
  <si>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</si>
  <si>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</si>
  <si>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</si>
  <si>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</si>
  <si>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</si>
  <si>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</si>
  <si>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</si>
  <si>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</si>
  <si>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</si>
  <si>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</si>
  <si>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</si>
  <si>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</si>
  <si>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</si>
  <si>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</si>
  <si>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</si>
  <si>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</si>
  <si>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</si>
  <si>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</si>
  <si>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</si>
  <si>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</si>
  <si>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</si>
  <si>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</si>
  <si>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</si>
  <si>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</si>
  <si>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</si>
  <si>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</si>
  <si>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</si>
  <si>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</si>
  <si>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</si>
  <si>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</si>
  <si>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</si>
  <si>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</si>
  <si>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</si>
  <si>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</si>
  <si>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</si>
  <si>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</si>
  <si>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</si>
  <si>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</si>
  <si>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</si>
  <si>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</si>
  <si>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</si>
  <si>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</si>
  <si>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</si>
  <si>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</si>
  <si>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</si>
  <si>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</si>
  <si>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</si>
  <si>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</si>
  <si>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</si>
  <si>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</si>
  <si>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</si>
  <si>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</si>
  <si>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</si>
  <si>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</si>
  <si>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</si>
  <si>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</si>
  <si>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</si>
  <si>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</si>
  <si>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</si>
  <si>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</si>
  <si>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</si>
  <si>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</si>
  <si>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</si>
  <si>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</si>
  <si>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</si>
  <si>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</si>
  <si>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</si>
  <si>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</si>
  <si>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</si>
  <si>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</si>
  <si>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</si>
  <si>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</si>
  <si>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</si>
  <si>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</si>
  <si>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</si>
  <si>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</si>
  <si>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</si>
  <si>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</si>
  <si>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</si>
  <si>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</si>
  <si>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</si>
  <si>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</si>
  <si>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</si>
  <si>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</si>
  <si>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</si>
  <si>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</si>
  <si>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</si>
  <si>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</si>
  <si>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</si>
  <si>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</si>
  <si>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</si>
  <si>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</si>
  <si>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</si>
  <si>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</si>
  <si>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</si>
  <si>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</si>
  <si>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</si>
  <si>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</si>
  <si>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</si>
  <si>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</si>
  <si>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</si>
  <si>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</si>
  <si>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</si>
  <si>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</si>
  <si>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</si>
  <si>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</si>
  <si>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</si>
  <si>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</si>
  <si>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</si>
  <si>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</si>
  <si>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</si>
  <si>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</si>
  <si>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</si>
  <si>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</si>
  <si>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</si>
  <si>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</si>
  <si>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</si>
  <si>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</si>
  <si>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</si>
  <si>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</si>
  <si>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</si>
  <si>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</si>
  <si>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</si>
  <si>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</si>
  <si>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</si>
  <si>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</si>
  <si>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</si>
  <si>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</si>
  <si>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</si>
  <si>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</si>
  <si>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</si>
  <si>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</si>
  <si>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</si>
  <si>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</si>
  <si>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</si>
  <si>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</si>
  <si>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</si>
  <si>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</si>
  <si>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</si>
  <si>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</si>
  <si>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</si>
  <si>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</si>
  <si>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</si>
  <si>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</si>
  <si>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</si>
  <si>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</si>
  <si>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</si>
  <si>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</si>
  <si>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</si>
  <si>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</si>
  <si>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</si>
  <si>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</si>
  <si>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</si>
  <si>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</si>
  <si>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</si>
  <si>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</si>
  <si>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</si>
  <si>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</si>
  <si>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</si>
  <si>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</si>
  <si>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</si>
  <si>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</si>
  <si>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</si>
  <si>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</si>
  <si>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</si>
  <si>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</si>
  <si>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</si>
  <si>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</si>
  <si>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</si>
  <si>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</si>
  <si>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</si>
  <si>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</si>
  <si>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</si>
  <si>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</si>
  <si>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</si>
  <si>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</si>
  <si>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</si>
  <si>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</si>
  <si>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</si>
  <si>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</si>
  <si>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</si>
  <si>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</si>
  <si>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</si>
  <si>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</si>
  <si>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</si>
  <si>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</si>
  <si>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</si>
  <si>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</si>
  <si>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</si>
  <si>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</si>
  <si>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</si>
  <si>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</si>
  <si>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</si>
  <si>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</si>
  <si>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</si>
  <si>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</si>
  <si>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</si>
  <si>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</si>
  <si>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</si>
  <si>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</si>
  <si>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</si>
  <si>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</si>
  <si>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</si>
  <si>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</si>
  <si>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</si>
  <si>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</si>
  <si>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</si>
  <si>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</si>
  <si>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</si>
  <si>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</si>
  <si>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</si>
  <si>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</si>
  <si>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</si>
  <si>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</si>
  <si>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</si>
  <si>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</si>
  <si>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</si>
  <si>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</si>
  <si>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</si>
  <si>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</si>
  <si>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</si>
  <si>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</si>
  <si>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</si>
  <si>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</si>
  <si>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</si>
  <si>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</si>
  <si>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</si>
  <si>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</si>
  <si>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</si>
  <si>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</si>
  <si>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</si>
  <si>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</si>
  <si>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</si>
  <si>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</si>
  <si>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</si>
  <si>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</si>
  <si>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</si>
  <si>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</si>
  <si>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</si>
  <si>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</si>
  <si>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</si>
  <si>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</si>
  <si>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</si>
  <si>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</si>
  <si>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</si>
  <si>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</si>
  <si>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</si>
  <si>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</si>
  <si>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</si>
  <si>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</si>
  <si>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</si>
  <si>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</si>
  <si>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</si>
  <si>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</si>
  <si>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</si>
  <si>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</si>
  <si>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</si>
  <si>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</si>
  <si>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</si>
  <si>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</si>
  <si>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</si>
  <si>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</si>
  <si>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</si>
  <si>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</si>
  <si>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</si>
  <si>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</si>
  <si>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</si>
  <si>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</si>
  <si>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</si>
  <si>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</si>
  <si>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</si>
  <si>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</si>
  <si>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</si>
  <si>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</si>
  <si>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</si>
  <si>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</si>
  <si>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</si>
  <si>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</si>
  <si>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</si>
  <si>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</si>
  <si>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</si>
  <si>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</si>
  <si>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</si>
  <si>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</si>
  <si>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</si>
  <si>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</si>
  <si>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</si>
  <si>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</si>
  <si>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</si>
  <si>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</si>
  <si>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</si>
  <si>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</si>
  <si>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</si>
  <si>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</si>
  <si>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</si>
  <si>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</si>
  <si>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</si>
  <si>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</si>
  <si>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</si>
  <si>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</si>
  <si>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</si>
  <si>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</si>
  <si>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</si>
  <si>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</si>
  <si>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</si>
  <si>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</si>
  <si>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</si>
  <si>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</si>
  <si>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</si>
  <si>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</si>
  <si>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</si>
  <si>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</si>
  <si>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</si>
  <si>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</si>
  <si>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</si>
  <si>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</si>
  <si>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</si>
  <si>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</si>
  <si>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</si>
  <si>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</si>
  <si>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</si>
  <si>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</si>
  <si>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</si>
  <si>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</si>
  <si>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</si>
  <si>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</si>
  <si>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</si>
  <si>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</si>
  <si>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</si>
  <si>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</si>
  <si>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</si>
  <si>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</si>
  <si>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</si>
  <si>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</si>
  <si>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</si>
  <si>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</si>
  <si>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</si>
  <si>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</si>
  <si>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</si>
  <si>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</si>
  <si>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</si>
  <si>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</si>
  <si>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</si>
  <si>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</si>
  <si>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</si>
  <si>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</si>
  <si>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</si>
  <si>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</si>
  <si>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</si>
  <si>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</si>
  <si>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</si>
  <si>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</si>
  <si>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</si>
  <si>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</si>
  <si>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</si>
  <si>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</si>
  <si>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</si>
  <si>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</si>
  <si>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</si>
  <si>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</si>
  <si>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</si>
  <si>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</si>
  <si>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</si>
  <si>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</si>
  <si>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</si>
  <si>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</si>
  <si>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</si>
  <si>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</si>
  <si>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</si>
  <si>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</si>
  <si>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</si>
  <si>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</si>
  <si>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</si>
  <si>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</si>
  <si>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</si>
  <si>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</si>
  <si>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</si>
  <si>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</si>
  <si>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</si>
  <si>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</si>
  <si>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</si>
  <si>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</si>
  <si>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</si>
  <si>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</si>
  <si>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</si>
  <si>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</si>
  <si>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</si>
  <si>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</si>
  <si>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</si>
  <si>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</si>
  <si>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</si>
  <si>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</si>
  <si>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</si>
  <si>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</si>
  <si>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</si>
  <si>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</si>
  <si>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</si>
  <si>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</si>
  <si>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</si>
  <si>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</si>
  <si>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</si>
  <si>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</si>
  <si>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</si>
  <si>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</si>
  <si>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</si>
  <si>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</si>
  <si>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</si>
  <si>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</si>
  <si>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</si>
  <si>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</si>
  <si>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</si>
  <si>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</si>
  <si>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</si>
  <si>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</si>
  <si>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</si>
  <si>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</si>
  <si>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</si>
  <si>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</si>
  <si>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</si>
  <si>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</si>
  <si>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</si>
  <si>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</si>
  <si>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</si>
  <si>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</si>
  <si>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</si>
  <si>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</si>
  <si>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</si>
  <si>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</si>
  <si>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</si>
  <si>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</si>
  <si>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</si>
  <si>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</si>
  <si>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</si>
  <si>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</si>
  <si>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</si>
  <si>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</si>
  <si>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</si>
  <si>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</si>
  <si>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</si>
  <si>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</si>
  <si>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</si>
  <si>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</si>
  <si>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</si>
  <si>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</si>
  <si>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</si>
  <si>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</si>
  <si>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</si>
  <si>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</si>
  <si>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</si>
  <si>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</si>
  <si>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</si>
  <si>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</si>
  <si>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</si>
  <si>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</si>
  <si>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</si>
  <si>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</si>
  <si>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</si>
  <si>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</si>
  <si>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</si>
  <si>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</si>
  <si>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</si>
  <si>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</si>
  <si>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</si>
  <si>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</si>
  <si>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</si>
  <si>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</si>
  <si>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</si>
  <si>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</si>
  <si>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</si>
  <si>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</si>
  <si>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</si>
  <si>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</si>
  <si>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</si>
  <si>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</si>
  <si>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</si>
  <si>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</si>
  <si>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</si>
  <si>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</si>
  <si>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</si>
  <si>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</si>
  <si>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</si>
  <si>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</si>
  <si>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</si>
  <si>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</si>
  <si>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</si>
  <si>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</si>
  <si>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</si>
  <si>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</si>
  <si>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</si>
  <si>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</si>
  <si>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</si>
  <si>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</si>
  <si>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</si>
  <si>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</si>
  <si>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</si>
  <si>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</si>
  <si>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</si>
  <si>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</si>
  <si>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</si>
  <si>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</si>
  <si>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</si>
  <si>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</si>
  <si>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</si>
  <si>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</si>
  <si>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</si>
  <si>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</si>
  <si>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</si>
  <si>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</si>
  <si>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</si>
  <si>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</si>
  <si>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</si>
  <si>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</si>
  <si>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</si>
  <si>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</si>
  <si>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</si>
  <si>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</si>
  <si>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</si>
  <si>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</si>
  <si>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</si>
  <si>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</si>
  <si>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</si>
  <si>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</si>
  <si>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</si>
  <si>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</si>
  <si>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</si>
  <si>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</si>
  <si>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</si>
  <si>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</si>
  <si>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</si>
  <si>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</si>
  <si>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</si>
  <si>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</si>
  <si>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</si>
  <si>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</si>
  <si>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</si>
  <si>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</si>
  <si>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</si>
  <si>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</si>
  <si>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</si>
  <si>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</si>
  <si>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</si>
  <si>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</si>
  <si>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</si>
  <si>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</si>
  <si>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</si>
  <si>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</si>
  <si>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</si>
  <si>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</si>
  <si>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</si>
  <si>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</si>
  <si>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</si>
  <si>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</si>
  <si>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</si>
  <si>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</si>
  <si>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</si>
  <si>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</si>
  <si>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</si>
  <si>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</si>
  <si>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</si>
  <si>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</si>
  <si>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</si>
  <si>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</si>
  <si>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</si>
  <si>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</si>
  <si>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</si>
  <si>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</si>
  <si>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</si>
  <si>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</si>
  <si>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</si>
  <si>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</si>
  <si>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</si>
  <si>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</si>
  <si>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</si>
  <si>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</si>
  <si>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</si>
  <si>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</si>
  <si>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</si>
  <si>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</si>
  <si>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</si>
  <si>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</si>
  <si>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</si>
  <si>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</si>
  <si>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</si>
  <si>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</si>
  <si>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</si>
  <si>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</si>
  <si>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</si>
  <si>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</si>
  <si>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</si>
  <si>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</si>
  <si>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</si>
  <si>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</si>
  <si>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</si>
  <si>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</si>
  <si>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</si>
  <si>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</si>
  <si>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</si>
  <si>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</si>
  <si>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</si>
  <si>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</si>
  <si>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</si>
  <si>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</si>
  <si>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</si>
  <si>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</si>
  <si>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</si>
  <si>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</si>
  <si>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</si>
  <si>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</si>
  <si>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</si>
  <si>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</si>
  <si>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</si>
  <si>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</si>
  <si>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</si>
  <si>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</si>
  <si>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</si>
  <si>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</si>
  <si>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</si>
  <si>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</si>
  <si>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</si>
  <si>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</si>
  <si>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</si>
  <si>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</si>
  <si>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</si>
  <si>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</si>
  <si>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</si>
  <si>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</si>
  <si>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</si>
  <si>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</si>
  <si>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</si>
  <si>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</si>
  <si>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</si>
  <si>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</si>
  <si>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</si>
  <si>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</si>
  <si>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</si>
  <si>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</si>
  <si>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</si>
  <si>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</si>
  <si>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</si>
  <si>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</si>
  <si>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</si>
  <si>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</si>
  <si>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</si>
  <si>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</si>
  <si>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</si>
  <si>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</si>
  <si>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</si>
  <si>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</si>
  <si>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</si>
  <si>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</si>
  <si>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</si>
  <si>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</si>
  <si>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</si>
  <si>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</si>
  <si>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</si>
  <si>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</si>
  <si>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</si>
  <si>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</si>
  <si>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</si>
  <si>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</si>
  <si>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</si>
  <si>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</si>
  <si>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</si>
  <si>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</si>
  <si>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</si>
  <si>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</si>
  <si>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</si>
  <si>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</si>
  <si>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</si>
  <si>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</si>
  <si>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</si>
  <si>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</si>
  <si>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</si>
  <si>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</si>
  <si>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</si>
  <si>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</si>
  <si>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</si>
  <si>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</si>
  <si>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</si>
  <si>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</si>
  <si>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</si>
  <si>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</si>
  <si>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</si>
  <si>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</si>
  <si>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</si>
  <si>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</si>
  <si>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</si>
  <si>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</si>
  <si>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</si>
  <si>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</si>
  <si>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</si>
  <si>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</si>
  <si>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</si>
  <si>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</si>
  <si>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</si>
  <si>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</si>
  <si>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</si>
  <si>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</si>
  <si>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</si>
  <si>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</si>
  <si>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</si>
  <si>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</si>
  <si>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</si>
  <si>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</si>
  <si>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</si>
  <si>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</si>
  <si>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</si>
  <si>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</si>
  <si>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</si>
  <si>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</si>
  <si>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</si>
  <si>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</si>
  <si>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</si>
  <si>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</si>
  <si>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</si>
  <si>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</si>
  <si>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</si>
  <si>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</si>
  <si>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</si>
  <si>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</si>
  <si>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</si>
  <si>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</si>
  <si>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</si>
  <si>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</si>
  <si>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</si>
  <si>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</si>
  <si>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</si>
  <si>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</si>
  <si>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</si>
  <si>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</si>
  <si>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</si>
  <si>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</si>
  <si>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</si>
  <si>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</si>
  <si>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</si>
  <si>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</si>
  <si>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</si>
  <si>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</si>
  <si>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</si>
  <si>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</si>
  <si>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</si>
  <si>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</si>
  <si>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</si>
  <si>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</si>
  <si>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</si>
  <si>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</si>
  <si>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</si>
  <si>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</si>
  <si>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</si>
  <si>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</si>
  <si>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</si>
  <si>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</si>
  <si>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</si>
  <si>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</si>
  <si>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</si>
  <si>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</si>
  <si>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</si>
  <si>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</si>
  <si>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</si>
  <si>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</si>
  <si>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</si>
  <si>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</si>
  <si>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</si>
  <si>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</si>
  <si>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</si>
  <si>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</si>
  <si>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</si>
  <si>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</si>
  <si>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</si>
  <si>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</si>
  <si>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</si>
  <si>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</si>
  <si>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</si>
  <si>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</si>
  <si>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</si>
  <si>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</si>
  <si>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</si>
  <si>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</si>
  <si>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</si>
  <si>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</si>
  <si>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</si>
  <si>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</si>
  <si>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</si>
  <si>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</si>
  <si>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</si>
  <si>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</si>
  <si>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</si>
  <si>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</si>
  <si>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</si>
  <si>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</si>
  <si>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</si>
  <si>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</si>
  <si>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</si>
  <si>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</si>
  <si>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</si>
  <si>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</si>
  <si>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</si>
  <si>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</si>
  <si>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</si>
  <si>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</si>
  <si>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</si>
  <si>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</si>
  <si>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</si>
  <si>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</si>
  <si>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</si>
  <si>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</si>
  <si>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</si>
  <si>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</si>
  <si>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</si>
  <si>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</si>
  <si>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</si>
  <si>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</si>
  <si>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</si>
  <si>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</si>
  <si>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</si>
  <si>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</si>
  <si>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</si>
  <si>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</si>
  <si>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</si>
  <si>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</si>
  <si>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</si>
  <si>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</si>
  <si>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</si>
  <si>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</si>
  <si>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</si>
  <si>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</si>
  <si>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</si>
  <si>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</si>
  <si>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</si>
  <si>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</si>
  <si>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</si>
  <si>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</si>
  <si>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</si>
  <si>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</si>
  <si>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</si>
  <si>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</si>
  <si>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</si>
  <si>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</si>
  <si>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</si>
  <si>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</si>
  <si>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</si>
  <si>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</si>
  <si>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</si>
  <si>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</si>
  <si>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</si>
  <si>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</si>
  <si>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</si>
  <si>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</si>
  <si>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</si>
  <si>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</si>
  <si>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</si>
  <si>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</si>
  <si>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</si>
  <si>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</si>
  <si>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</si>
  <si>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</si>
  <si>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</si>
  <si>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</si>
  <si>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</si>
  <si>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</si>
  <si>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</si>
  <si>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</si>
  <si>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</si>
  <si>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</si>
  <si>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</si>
  <si>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</si>
  <si>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</si>
  <si>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</si>
  <si>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</si>
  <si>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</si>
  <si>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</si>
  <si>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</si>
  <si>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</si>
  <si>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</si>
  <si>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</si>
  <si>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</si>
  <si>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</si>
  <si>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</si>
  <si>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</si>
  <si>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</si>
  <si>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</si>
  <si>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</si>
  <si>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</si>
  <si>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</si>
  <si>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</si>
  <si>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</si>
  <si>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</si>
  <si>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</si>
  <si>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</si>
  <si>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</si>
  <si>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</si>
  <si>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</si>
  <si>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</si>
  <si>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</si>
  <si>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</si>
  <si>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</si>
  <si>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</si>
  <si>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</si>
  <si>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</si>
  <si>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</si>
  <si>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</si>
  <si>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</si>
  <si>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</si>
  <si>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</si>
  <si>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</si>
  <si>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</si>
  <si>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</si>
  <si>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</si>
  <si>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</si>
  <si>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</si>
  <si>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</si>
  <si>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</si>
  <si>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</si>
  <si>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</si>
  <si>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</si>
  <si>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</si>
  <si>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</si>
  <si>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</si>
  <si>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</si>
  <si>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</si>
  <si>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</si>
  <si>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</si>
  <si>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</si>
  <si>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</si>
  <si>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</si>
  <si>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</si>
  <si>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</si>
  <si>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</si>
  <si>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</si>
  <si>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</si>
  <si>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</si>
  <si>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</si>
  <si>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</si>
  <si>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</si>
  <si>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</si>
  <si>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</si>
  <si>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</si>
  <si>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</si>
  <si>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</si>
  <si>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</si>
  <si>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</si>
  <si>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</si>
  <si>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</si>
  <si>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</si>
  <si>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</si>
  <si>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</si>
  <si>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</si>
  <si>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</si>
  <si>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</si>
  <si>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</si>
  <si>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</si>
  <si>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</si>
  <si>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</si>
  <si>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</si>
  <si>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</si>
  <si>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</si>
  <si>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</si>
  <si>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</si>
  <si>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</si>
  <si>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</si>
  <si>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</si>
  <si>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</si>
  <si>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</si>
  <si>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</si>
  <si>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</si>
  <si>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</si>
  <si>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</si>
  <si>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</si>
  <si>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</si>
  <si>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</si>
  <si>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</si>
  <si>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</si>
  <si>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</si>
  <si>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</si>
  <si>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</si>
  <si>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</si>
  <si>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</si>
  <si>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</si>
  <si>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</si>
  <si>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</si>
  <si>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</si>
  <si>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</si>
  <si>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</si>
  <si>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</si>
  <si>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</si>
  <si>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</si>
  <si>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</si>
  <si>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</si>
  <si>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</si>
  <si>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</si>
  <si>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</si>
  <si>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</si>
  <si>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</si>
  <si>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</si>
  <si>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</si>
  <si>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</si>
  <si>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</si>
  <si>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</si>
  <si>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</si>
  <si>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</si>
  <si>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</si>
  <si>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</si>
  <si>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</si>
  <si>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</si>
  <si>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</si>
  <si>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</si>
  <si>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</si>
  <si>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</si>
  <si>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</si>
  <si>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</si>
  <si>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</si>
  <si>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</si>
  <si>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</si>
  <si>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</si>
  <si>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</si>
  <si>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</si>
  <si>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</si>
  <si>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</si>
  <si>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</si>
  <si>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</si>
  <si>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</si>
  <si>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</si>
  <si>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</si>
  <si>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</si>
  <si>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</si>
  <si>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</si>
  <si>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</si>
  <si>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</si>
  <si>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</si>
  <si>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</si>
  <si>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</si>
  <si>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</si>
  <si>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</si>
  <si>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</si>
  <si>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</si>
  <si>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</si>
  <si>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</si>
  <si>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</si>
  <si>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</si>
  <si>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</si>
  <si>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</si>
  <si>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</si>
  <si>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</si>
  <si>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</si>
  <si>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</si>
  <si>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</si>
  <si>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</si>
  <si>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</si>
  <si>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</si>
  <si>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</si>
  <si>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</si>
  <si>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</si>
  <si>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</si>
  <si>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</si>
  <si>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</si>
  <si>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</si>
  <si>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</si>
  <si>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</si>
  <si>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</si>
  <si>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</si>
  <si>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</si>
  <si>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</si>
  <si>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</si>
  <si>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</si>
  <si>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</si>
  <si>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</si>
  <si>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</si>
  <si>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</si>
  <si>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</si>
  <si>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</si>
  <si>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</si>
  <si>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</si>
  <si>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</si>
  <si>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</si>
  <si>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</si>
  <si>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</si>
  <si>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</si>
  <si>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</si>
  <si>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</si>
  <si>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</si>
  <si>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</si>
  <si>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</si>
  <si>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</si>
  <si>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</si>
  <si>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</si>
  <si>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</si>
  <si>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</si>
  <si>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</si>
  <si>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</si>
  <si>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</si>
  <si>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</si>
  <si>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</si>
  <si>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</si>
  <si>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</si>
  <si>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</si>
  <si>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</si>
  <si>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</si>
  <si>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</si>
  <si>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</si>
  <si>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</si>
  <si>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</si>
  <si>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</si>
  <si>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</si>
  <si>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</si>
  <si>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</si>
  <si>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</si>
  <si>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</si>
  <si>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</si>
  <si>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</si>
  <si>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</si>
  <si>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</si>
  <si>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</si>
  <si>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</si>
  <si>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</si>
  <si>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</si>
  <si>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</si>
  <si>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</si>
  <si>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</si>
  <si>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</si>
  <si>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</si>
  <si>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</si>
  <si>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</si>
  <si>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</si>
  <si>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</si>
  <si>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</si>
  <si>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</si>
  <si>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</si>
  <si>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</si>
  <si>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</si>
  <si>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</si>
  <si>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</si>
  <si>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</si>
  <si>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</si>
  <si>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</si>
  <si>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</si>
  <si>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</si>
  <si>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</si>
  <si>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</si>
  <si>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</si>
  <si>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</si>
  <si>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</si>
  <si>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</si>
  <si>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</si>
  <si>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</si>
  <si>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</si>
  <si>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</si>
  <si>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</si>
  <si>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</si>
  <si>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</si>
  <si>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</si>
  <si>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</si>
  <si>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</si>
  <si>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</si>
  <si>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</si>
  <si>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</si>
  <si>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</si>
  <si>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</si>
  <si>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</si>
  <si>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</si>
  <si>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</si>
  <si>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</si>
  <si>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</si>
  <si>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</si>
  <si>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</si>
  <si>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</si>
  <si>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</si>
  <si>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</si>
  <si>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</si>
  <si>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</si>
  <si>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</si>
  <si>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</si>
  <si>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</si>
  <si>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</si>
  <si>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</si>
  <si>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</si>
  <si>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</si>
  <si>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</si>
  <si>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</si>
  <si>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</si>
  <si>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</si>
  <si>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</si>
  <si>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</si>
  <si>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</si>
  <si>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</si>
  <si>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</si>
  <si>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</si>
  <si>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</si>
  <si>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</si>
  <si>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</si>
  <si>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</si>
  <si>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</si>
  <si>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</si>
  <si>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</si>
  <si>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</si>
  <si>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</si>
  <si>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</si>
  <si>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</si>
  <si>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</si>
  <si>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</si>
  <si>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</si>
  <si>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</si>
  <si>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</si>
  <si>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</si>
  <si>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</si>
  <si>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</si>
  <si>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</si>
  <si>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</si>
  <si>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</si>
  <si>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</si>
  <si>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</si>
  <si>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</si>
  <si>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</si>
  <si>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</si>
  <si>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</si>
  <si>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</si>
  <si>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</si>
  <si>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</si>
  <si>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</si>
  <si>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</si>
  <si>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</si>
  <si>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</si>
  <si>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</si>
  <si>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</si>
  <si>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</si>
  <si>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</si>
  <si>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</si>
  <si>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</si>
  <si>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</si>
  <si>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</si>
  <si>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</si>
  <si>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</si>
  <si>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</si>
  <si>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</si>
  <si>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</si>
  <si>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</si>
  <si>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</si>
  <si>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</si>
  <si>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</si>
  <si>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</si>
  <si>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</si>
  <si>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</si>
  <si>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</si>
  <si>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</si>
  <si>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</si>
  <si>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</si>
  <si>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</si>
  <si>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</si>
  <si>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</si>
  <si>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</si>
  <si>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</si>
  <si>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</si>
  <si>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</si>
  <si>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</si>
  <si>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</si>
  <si>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</si>
  <si>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</si>
  <si>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</si>
  <si>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</si>
  <si>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</si>
  <si>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</si>
  <si>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</si>
  <si>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</si>
  <si>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</si>
  <si>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</si>
  <si>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</si>
  <si>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</si>
  <si>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</si>
  <si>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</si>
  <si>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</si>
  <si>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</si>
  <si>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</si>
  <si>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</si>
  <si>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</si>
  <si>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</si>
  <si>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</si>
  <si>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</si>
  <si>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</si>
  <si>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</si>
  <si>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</si>
  <si>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</si>
  <si>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</si>
  <si>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</si>
  <si>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</si>
  <si>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</si>
  <si>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</si>
  <si>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</si>
  <si>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</si>
  <si>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</si>
  <si>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</si>
  <si>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</si>
  <si>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</si>
  <si>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</si>
  <si>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</si>
  <si>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</si>
  <si>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</si>
  <si>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</si>
  <si>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</si>
  <si>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</si>
  <si>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</si>
  <si>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</si>
  <si>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</si>
  <si>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</si>
  <si>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</si>
  <si>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</si>
  <si>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</si>
  <si>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</si>
  <si>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</si>
  <si>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</si>
  <si>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</si>
  <si>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</si>
  <si>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</si>
  <si>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</si>
  <si>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</si>
  <si>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</si>
  <si>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</si>
  <si>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</si>
  <si>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</si>
  <si>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</si>
  <si>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</si>
  <si>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</si>
  <si>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</si>
  <si>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</si>
  <si>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</si>
  <si>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</si>
  <si>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</si>
  <si>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</si>
  <si>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</si>
  <si>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</si>
  <si>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</si>
  <si>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</si>
  <si>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</si>
  <si>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</si>
  <si>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</si>
  <si>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</si>
  <si>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</si>
  <si>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</si>
  <si>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</si>
  <si>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</si>
  <si>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</si>
  <si>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</si>
  <si>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</si>
  <si>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</si>
  <si>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</si>
  <si>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</si>
  <si>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</si>
  <si>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</si>
  <si>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</si>
  <si>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</si>
  <si>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</si>
  <si>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</si>
  <si>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</si>
  <si>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</si>
  <si>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</si>
  <si>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</si>
  <si>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</si>
  <si>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</si>
  <si>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</si>
  <si>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</si>
  <si>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</si>
  <si>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</si>
  <si>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</si>
  <si>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</si>
  <si>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</si>
  <si>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</si>
  <si>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</si>
  <si>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</si>
  <si>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</si>
  <si>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</si>
  <si>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</si>
  <si>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</si>
  <si>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</si>
  <si>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</si>
  <si>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</si>
  <si>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</si>
  <si>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</si>
  <si>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</si>
  <si>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</si>
  <si>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</si>
  <si>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</si>
  <si>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</si>
  <si>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</si>
  <si>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</si>
  <si>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</si>
  <si>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</si>
  <si>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</si>
  <si>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</si>
  <si>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</si>
  <si>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</si>
  <si>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</si>
  <si>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</si>
  <si>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</si>
  <si>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</si>
  <si>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</si>
  <si>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</si>
  <si>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</si>
  <si>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</si>
  <si>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</si>
  <si>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</si>
  <si>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</si>
  <si>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</si>
  <si>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</si>
  <si>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</si>
  <si>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</si>
  <si>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</si>
  <si>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</si>
  <si>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</si>
  <si>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</si>
  <si>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</si>
  <si>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</si>
  <si>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</si>
  <si>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</si>
  <si>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</si>
  <si>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</si>
  <si>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</si>
  <si>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</si>
  <si>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</si>
  <si>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</si>
  <si>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</si>
  <si>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</si>
  <si>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</si>
  <si>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</si>
  <si>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</si>
  <si>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</si>
  <si>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</si>
  <si>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</si>
  <si>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</si>
  <si>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</si>
  <si>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</si>
  <si>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</si>
  <si>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</si>
  <si>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</si>
  <si>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</si>
  <si>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</si>
  <si>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</si>
  <si>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</si>
  <si>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</si>
  <si>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</si>
  <si>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</si>
  <si>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</si>
  <si>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</si>
  <si>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</si>
  <si>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</si>
  <si>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</si>
  <si>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</si>
  <si>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</si>
  <si>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</si>
  <si>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</si>
  <si>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</si>
  <si>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</si>
  <si>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</si>
  <si>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</si>
  <si>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</si>
  <si>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</si>
  <si>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</si>
  <si>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</si>
  <si>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</si>
  <si>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</si>
  <si>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</si>
  <si>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</si>
  <si>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</si>
  <si>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</si>
  <si>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</si>
  <si>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</si>
  <si>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</si>
  <si>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</si>
  <si>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</si>
  <si>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</si>
  <si>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</si>
  <si>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</si>
  <si>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</si>
  <si>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</si>
  <si>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</si>
  <si>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</si>
  <si>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</si>
  <si>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</si>
  <si>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</si>
  <si>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</si>
  <si>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</si>
  <si>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</si>
  <si>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</si>
  <si>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</si>
  <si>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</si>
  <si>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</si>
  <si>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</si>
  <si>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</si>
  <si>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</si>
  <si>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</si>
  <si>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</si>
  <si>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</si>
  <si>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</si>
  <si>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</si>
  <si>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</si>
  <si>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</si>
  <si>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</si>
  <si>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</si>
  <si>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</si>
  <si>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</si>
  <si>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</si>
  <si>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</si>
  <si>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</si>
  <si>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</si>
  <si>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</si>
  <si>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</si>
  <si>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</si>
  <si>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</si>
  <si>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</si>
  <si>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</si>
  <si>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</si>
  <si>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</si>
  <si>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</si>
  <si>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</si>
  <si>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</si>
  <si>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</si>
  <si>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</si>
  <si>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</si>
  <si>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</si>
  <si>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</si>
  <si>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</si>
  <si>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</si>
  <si>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</si>
  <si>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</si>
  <si>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</si>
  <si>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</si>
  <si>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</si>
  <si>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</si>
  <si>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</si>
  <si>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</si>
  <si>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</si>
  <si>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</si>
  <si>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</si>
  <si>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</si>
  <si>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</si>
  <si>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</si>
  <si>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</si>
  <si>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</si>
  <si>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</si>
  <si>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</si>
  <si>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</si>
  <si>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</si>
  <si>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</si>
  <si>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</si>
  <si>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</si>
  <si>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</si>
  <si>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</si>
  <si>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</si>
  <si>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</si>
  <si>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</si>
  <si>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</si>
  <si>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</si>
  <si>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</si>
  <si>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</si>
  <si>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</si>
  <si>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</si>
  <si>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</si>
  <si>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</si>
  <si>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</si>
  <si>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</si>
  <si>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</si>
  <si>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</si>
  <si>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</si>
  <si>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</si>
  <si>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</si>
  <si>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</si>
  <si>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</si>
  <si>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</si>
  <si>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</si>
  <si>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</si>
  <si>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</si>
  <si>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</si>
  <si>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</si>
  <si>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</si>
  <si>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</si>
  <si>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</si>
  <si>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</si>
  <si>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</si>
  <si>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</si>
  <si>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</si>
  <si>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</si>
  <si>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</si>
  <si>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</si>
  <si>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</si>
  <si>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</si>
  <si>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</si>
  <si>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</si>
  <si>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</si>
  <si>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</si>
  <si>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</si>
  <si>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</si>
  <si>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</si>
  <si>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</si>
  <si>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</si>
  <si>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</si>
  <si>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</si>
  <si>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</si>
  <si>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</si>
  <si>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</si>
  <si>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</si>
  <si>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</si>
  <si>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</si>
  <si>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</si>
  <si>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</si>
  <si>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</si>
  <si>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</si>
  <si>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</si>
  <si>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</si>
  <si>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</si>
  <si>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</si>
  <si>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</si>
  <si>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</si>
  <si>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</si>
  <si>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</si>
  <si>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</si>
  <si>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</si>
  <si>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</si>
  <si>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</si>
  <si>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</si>
  <si>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</si>
  <si>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</si>
  <si>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</si>
  <si>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</si>
  <si>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</si>
  <si>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</si>
  <si>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</si>
  <si>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</si>
  <si>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</si>
  <si>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</si>
  <si>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</si>
  <si>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</si>
  <si>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</si>
  <si>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</si>
  <si>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</si>
  <si>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</si>
  <si>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</si>
  <si>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</si>
  <si>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</si>
  <si>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</si>
  <si>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</si>
  <si>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</si>
  <si>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</si>
  <si>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</si>
  <si>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</si>
  <si>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</si>
  <si>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</si>
  <si>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</si>
  <si>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</si>
  <si>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</si>
  <si>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</si>
  <si>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</si>
  <si>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</si>
  <si>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</si>
  <si>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</si>
  <si>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</si>
  <si>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</si>
  <si>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</si>
  <si>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</si>
  <si>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</si>
  <si>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</si>
  <si>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</si>
  <si>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</si>
  <si>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</si>
  <si>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</si>
  <si>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</si>
  <si>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</si>
  <si>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</si>
  <si>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</si>
  <si>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</si>
  <si>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</si>
  <si>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</si>
  <si>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</si>
  <si>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</si>
  <si>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</si>
  <si>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</si>
  <si>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</si>
  <si>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</si>
  <si>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</si>
  <si>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</si>
  <si>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</si>
  <si>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</si>
  <si>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</si>
  <si>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</si>
  <si>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</si>
  <si>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</si>
  <si>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</si>
  <si>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</si>
  <si>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</si>
  <si>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</si>
  <si>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</si>
  <si>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</si>
  <si>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</si>
  <si>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</si>
  <si>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</si>
  <si>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</si>
  <si>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</si>
  <si>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</si>
  <si>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</si>
  <si>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</si>
  <si>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</si>
  <si>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</si>
  <si>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</si>
  <si>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</si>
  <si>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</si>
  <si>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</si>
  <si>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</si>
  <si>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</si>
  <si>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</si>
  <si>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</si>
  <si>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</si>
  <si>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</si>
  <si>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</si>
  <si>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</si>
  <si>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</si>
  <si>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</si>
  <si>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</si>
  <si>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</si>
  <si>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</si>
  <si>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</si>
  <si>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</si>
  <si>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</si>
  <si>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</si>
  <si>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</si>
  <si>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</si>
  <si>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</si>
  <si>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</si>
  <si>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</si>
  <si>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</si>
  <si>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</si>
  <si>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</si>
  <si>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</si>
  <si>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</si>
  <si>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</si>
  <si>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</si>
  <si>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</si>
  <si>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</si>
  <si>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</si>
  <si>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</si>
  <si>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</si>
  <si>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</si>
  <si>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</si>
  <si>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</si>
  <si>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</si>
  <si>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</si>
  <si>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</si>
  <si>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</si>
  <si>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</si>
  <si>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</si>
  <si>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</si>
  <si>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</si>
  <si>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</si>
  <si>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</si>
  <si>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</si>
  <si>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</si>
  <si>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</si>
  <si>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</si>
  <si>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</si>
  <si>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</si>
  <si>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</si>
  <si>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</si>
  <si>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</si>
  <si>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</si>
  <si>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</si>
  <si>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</si>
  <si>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</si>
  <si>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</si>
  <si>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</si>
  <si>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</si>
  <si>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</si>
  <si>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</si>
  <si>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</si>
  <si>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</si>
  <si>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</si>
  <si>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</si>
  <si>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</si>
  <si>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</si>
  <si>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</si>
  <si>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</si>
  <si>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</si>
  <si>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</si>
  <si>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</si>
  <si>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</si>
  <si>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</si>
  <si>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</si>
  <si>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</si>
  <si>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</si>
  <si>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</si>
  <si>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</si>
  <si>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</si>
  <si>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</si>
  <si>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</si>
  <si>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</si>
  <si>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</si>
  <si>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</si>
  <si>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</si>
  <si>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</si>
  <si>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</si>
  <si>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</si>
  <si>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</si>
  <si>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</si>
  <si>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</si>
  <si>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</si>
  <si>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</si>
  <si>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</si>
  <si>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</si>
  <si>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</si>
  <si>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</si>
  <si>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</si>
  <si>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</si>
  <si>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</si>
  <si>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</si>
  <si>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</si>
  <si>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</si>
  <si>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</si>
  <si>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</si>
  <si>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</si>
  <si>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</si>
  <si>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</si>
  <si>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</si>
  <si>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</si>
  <si>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</si>
  <si>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</si>
  <si>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</si>
  <si>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</si>
  <si>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</si>
  <si>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</si>
  <si>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</si>
  <si>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</si>
  <si>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</si>
  <si>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</si>
  <si>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</si>
  <si>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</si>
  <si>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</si>
  <si>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</si>
  <si>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</si>
  <si>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</si>
  <si>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</si>
  <si>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</si>
  <si>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</si>
  <si>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</si>
  <si>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</si>
  <si>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</si>
  <si>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</si>
  <si>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</si>
  <si>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</si>
  <si>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</si>
  <si>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</si>
  <si>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</si>
  <si>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</si>
  <si>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</si>
  <si>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</si>
  <si>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</si>
  <si>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</si>
  <si>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</si>
  <si>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</si>
  <si>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</si>
  <si>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</si>
  <si>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</si>
  <si>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</si>
  <si>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</si>
  <si>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</si>
  <si>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</si>
  <si>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</si>
  <si>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</si>
  <si>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</si>
  <si>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</si>
  <si>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</si>
  <si>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</si>
  <si>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</si>
  <si>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</si>
  <si>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</si>
  <si>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</si>
  <si>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</si>
  <si>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</si>
  <si>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</si>
  <si>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</si>
  <si>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</si>
  <si>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</si>
  <si>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</si>
  <si>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</si>
  <si>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</si>
  <si>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</si>
  <si>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</si>
  <si>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</si>
  <si>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</si>
  <si>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</si>
  <si>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</si>
  <si>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</si>
  <si>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</si>
  <si>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</si>
  <si>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</si>
  <si>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</si>
  <si>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</si>
  <si>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</si>
  <si>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</si>
  <si>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</si>
  <si>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</si>
  <si>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</si>
  <si>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</si>
  <si>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</si>
  <si>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</si>
  <si>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</si>
  <si>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</si>
  <si>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</si>
  <si>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</si>
  <si>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</si>
  <si>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</si>
  <si>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</si>
  <si>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</si>
  <si>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</si>
  <si>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</si>
  <si>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</si>
  <si>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</si>
  <si>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</si>
  <si>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</si>
  <si>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</si>
  <si>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</si>
  <si>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</si>
  <si>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</si>
  <si>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</si>
  <si>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</si>
  <si>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</si>
  <si>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</si>
  <si>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</si>
  <si>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</si>
  <si>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</si>
  <si>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</si>
  <si>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</si>
  <si>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</si>
  <si>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</si>
  <si>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</si>
  <si>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</si>
  <si>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</si>
  <si>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</si>
  <si>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</si>
  <si>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</si>
  <si>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</si>
  <si>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</si>
  <si>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</si>
  <si>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</si>
  <si>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</si>
  <si>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</si>
  <si>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</si>
  <si>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</si>
  <si>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</si>
  <si>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</si>
  <si>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</si>
  <si>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</si>
  <si>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</si>
  <si>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</si>
  <si>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</si>
  <si>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</si>
  <si>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</si>
  <si>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</si>
  <si>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</si>
  <si>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</si>
  <si>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</si>
  <si>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</si>
  <si>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</si>
  <si>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</si>
  <si>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</si>
  <si>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</si>
  <si>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</si>
  <si>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</si>
  <si>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</si>
  <si>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</si>
  <si>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</si>
  <si>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</si>
  <si>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</si>
  <si>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</si>
  <si>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</si>
  <si>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</si>
  <si>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</si>
  <si>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</si>
  <si>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</si>
  <si>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</si>
  <si>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</si>
  <si>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</si>
  <si>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</si>
  <si>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</si>
  <si>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</si>
  <si>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</si>
  <si>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</si>
  <si>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</si>
  <si>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</si>
  <si>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</si>
  <si>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</si>
  <si>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</si>
  <si>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</si>
  <si>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</si>
  <si>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</si>
  <si>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</si>
  <si>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</si>
  <si>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</si>
  <si>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</si>
  <si>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</si>
  <si>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</si>
  <si>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</si>
  <si>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</si>
  <si>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</si>
  <si>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</si>
  <si>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</si>
  <si>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</si>
  <si>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</si>
  <si>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</si>
  <si>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</si>
  <si>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</si>
  <si>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</si>
  <si>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</si>
  <si>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</si>
  <si>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</si>
  <si>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</si>
  <si>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</si>
  <si>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</si>
  <si>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</si>
  <si>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</si>
  <si>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</si>
  <si>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</si>
  <si>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</si>
  <si>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</si>
  <si>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</si>
  <si>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</si>
  <si>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</si>
  <si>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</si>
  <si>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</si>
  <si>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</si>
  <si>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</si>
  <si>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</si>
  <si>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</si>
  <si>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</si>
  <si>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</si>
  <si>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</si>
  <si>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</si>
  <si>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</si>
  <si>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</si>
  <si>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</si>
  <si>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</si>
  <si>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</si>
  <si>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</si>
  <si>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</si>
  <si>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</si>
  <si>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</si>
  <si>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</si>
  <si>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</si>
  <si>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</si>
  <si>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</si>
  <si>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</si>
  <si>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</si>
  <si>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</si>
  <si>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</si>
  <si>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</si>
  <si>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</si>
  <si>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</si>
  <si>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</si>
  <si>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</si>
  <si>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</si>
  <si>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</si>
  <si>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</si>
  <si>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</si>
  <si>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</si>
  <si>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</si>
  <si>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</si>
  <si>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</si>
  <si>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</si>
  <si>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</si>
  <si>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</si>
  <si>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</si>
  <si>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</si>
  <si>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</si>
  <si>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</si>
  <si>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</si>
  <si>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</si>
  <si>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</si>
  <si>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</si>
  <si>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</si>
  <si>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</si>
  <si>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</si>
  <si>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</si>
  <si>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</si>
  <si>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</si>
  <si>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</si>
  <si>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</si>
  <si>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</si>
  <si>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</si>
  <si>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</si>
  <si>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</si>
  <si>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</si>
  <si>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</si>
  <si>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</si>
  <si>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</si>
  <si>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</si>
  <si>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</si>
  <si>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</si>
  <si>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</si>
  <si>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</si>
  <si>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</si>
  <si>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</si>
  <si>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</si>
  <si>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</si>
  <si>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</si>
  <si>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</si>
  <si>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</si>
  <si>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</si>
  <si>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</si>
  <si>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</si>
  <si>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</si>
  <si>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</si>
  <si>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</si>
  <si>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</si>
  <si>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</si>
  <si>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</si>
  <si>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</si>
  <si>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</si>
  <si>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</si>
  <si>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</si>
  <si>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</si>
  <si>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</si>
  <si>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</si>
  <si>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</si>
  <si>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</si>
  <si>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</si>
  <si>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</si>
  <si>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</si>
  <si>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</si>
  <si>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</si>
  <si>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</si>
  <si>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</si>
  <si>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</si>
  <si>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</si>
  <si>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</si>
  <si>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</si>
  <si>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</si>
  <si>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</si>
  <si>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</si>
  <si>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</si>
  <si>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</si>
  <si>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</si>
  <si>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</si>
  <si>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</si>
  <si>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</si>
  <si>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</si>
  <si>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</si>
  <si>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</si>
  <si>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</si>
  <si>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</si>
  <si>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</si>
  <si>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</si>
  <si>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</si>
  <si>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</si>
  <si>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</si>
  <si>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</si>
  <si>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</si>
  <si>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</si>
  <si>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</si>
  <si>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</si>
  <si>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</si>
  <si>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</si>
  <si>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</si>
  <si>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</si>
  <si>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</si>
  <si>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</si>
  <si>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</si>
  <si>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</si>
  <si>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</si>
  <si>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</si>
  <si>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</si>
  <si>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</si>
  <si>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</si>
  <si>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</si>
  <si>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</si>
  <si>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</si>
  <si>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</si>
  <si>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</si>
  <si>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</si>
  <si>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</si>
  <si>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</si>
  <si>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</si>
  <si>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</si>
  <si>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</si>
  <si>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</si>
  <si>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</si>
  <si>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</si>
  <si>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</si>
  <si>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</si>
  <si>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</si>
  <si>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</si>
  <si>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</si>
  <si>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</si>
  <si>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</si>
  <si>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</si>
  <si>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</si>
  <si>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</si>
  <si>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</si>
  <si>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</si>
  <si>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</si>
  <si>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</si>
  <si>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</si>
  <si>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</si>
  <si>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</si>
  <si>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</si>
  <si>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</si>
  <si>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</si>
  <si>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</si>
  <si>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</si>
  <si>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</si>
  <si>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</si>
  <si>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</si>
  <si>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</si>
  <si>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</si>
  <si>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</si>
  <si>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</si>
  <si>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</si>
  <si>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</si>
  <si>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</si>
  <si>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</si>
  <si>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</si>
  <si>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</si>
  <si>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</si>
  <si>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</si>
  <si>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</si>
  <si>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</si>
  <si>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</si>
  <si>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</si>
  <si>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</si>
  <si>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</si>
  <si>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</si>
  <si>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</si>
  <si>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</si>
  <si>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</si>
  <si>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</si>
  <si>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</si>
  <si>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</si>
  <si>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</si>
  <si>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</si>
  <si>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</si>
  <si>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</si>
  <si>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</si>
  <si>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</si>
  <si>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</si>
  <si>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</si>
  <si>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</si>
  <si>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</si>
  <si>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</si>
  <si>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</si>
  <si>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</si>
  <si>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</si>
  <si>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</si>
  <si>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</si>
  <si>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</si>
  <si>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</si>
  <si>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</si>
  <si>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</si>
  <si>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</si>
  <si>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</si>
  <si>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</si>
  <si>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</si>
  <si>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</si>
  <si>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</si>
  <si>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</si>
  <si>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</si>
  <si>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</si>
  <si>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</si>
  <si>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</si>
  <si>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</si>
  <si>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</si>
  <si>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</si>
  <si>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</si>
  <si>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</si>
  <si>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</si>
  <si>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</si>
  <si>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</si>
  <si>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</si>
  <si>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</si>
  <si>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</si>
  <si>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</si>
  <si>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</si>
  <si>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</si>
  <si>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</si>
  <si>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</si>
  <si>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</si>
  <si>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</si>
  <si>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</si>
  <si>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</si>
  <si>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</si>
  <si>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</si>
  <si>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</si>
  <si>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</si>
  <si>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</si>
  <si>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</si>
  <si>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</si>
  <si>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</si>
  <si>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</si>
  <si>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</si>
  <si>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</si>
  <si>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</si>
  <si>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</si>
  <si>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</si>
  <si>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</si>
  <si>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</si>
  <si>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</si>
  <si>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</si>
  <si>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</si>
  <si>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</si>
  <si>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</si>
  <si>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</si>
  <si>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</si>
  <si>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</si>
  <si>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</si>
  <si>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</si>
  <si>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</si>
  <si>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</si>
  <si>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</si>
  <si>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</si>
  <si>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</si>
  <si>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</si>
  <si>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</si>
  <si>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</si>
  <si>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</si>
  <si>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</si>
  <si>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</si>
  <si>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</si>
  <si>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</si>
  <si>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</si>
  <si>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</si>
  <si>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</si>
  <si>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</si>
  <si>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</si>
  <si>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</si>
  <si>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</si>
  <si>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</si>
  <si>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</si>
  <si>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</si>
  <si>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</si>
  <si>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</si>
  <si>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</si>
  <si>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</si>
  <si>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</si>
  <si>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</si>
  <si>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</si>
  <si>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</si>
  <si>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</si>
  <si>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</si>
  <si>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</si>
  <si>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</si>
  <si>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</si>
  <si>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</si>
  <si>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</si>
  <si>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</si>
  <si>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</si>
  <si>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</si>
  <si>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</si>
  <si>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</si>
  <si>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</si>
  <si>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</si>
  <si>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</si>
  <si>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</si>
  <si>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</si>
  <si>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</si>
  <si>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</si>
  <si>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</si>
  <si>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</si>
  <si>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</si>
  <si>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</si>
  <si>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</si>
  <si>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</si>
  <si>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</si>
  <si>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</si>
  <si>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</si>
  <si>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</si>
  <si>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</si>
  <si>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</si>
  <si>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</si>
  <si>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</si>
  <si>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</si>
  <si>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</si>
  <si>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</si>
  <si>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</si>
  <si>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</si>
  <si>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</si>
  <si>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</si>
  <si>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</si>
  <si>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</si>
  <si>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</si>
  <si>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</si>
  <si>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</si>
  <si>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</si>
  <si>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</si>
  <si>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</si>
  <si>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</si>
  <si>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</si>
  <si>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</si>
  <si>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</si>
  <si>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</si>
  <si>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</si>
  <si>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</si>
  <si>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</si>
  <si>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</si>
  <si>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</si>
  <si>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</si>
  <si>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</si>
  <si>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</si>
  <si>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</si>
  <si>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</si>
  <si>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</si>
  <si>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</si>
  <si>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</si>
  <si>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</si>
  <si>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</si>
  <si>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</si>
  <si>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</si>
  <si>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</si>
  <si>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</si>
  <si>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</si>
  <si>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</si>
  <si>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</si>
  <si>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</si>
  <si>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</si>
  <si>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</si>
  <si>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</si>
  <si>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</si>
  <si>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</si>
  <si>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</si>
  <si>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</si>
  <si>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</si>
  <si>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</si>
  <si>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</si>
  <si>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</si>
  <si>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</si>
  <si>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</si>
  <si>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</si>
  <si>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</si>
  <si>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</si>
  <si>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</si>
  <si>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</si>
  <si>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</si>
  <si>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</si>
  <si>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</si>
  <si>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</si>
  <si>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</si>
  <si>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</si>
  <si>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</si>
  <si>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</si>
  <si>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</si>
  <si>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</si>
  <si>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</si>
  <si>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</si>
  <si>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</si>
  <si>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</si>
  <si>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</si>
  <si>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</si>
  <si>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</si>
  <si>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</si>
  <si>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</si>
  <si>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</si>
  <si>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</si>
  <si>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</si>
  <si>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</si>
  <si>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</si>
  <si>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</si>
  <si>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</si>
  <si>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</si>
  <si>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</si>
  <si>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</si>
  <si>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</si>
  <si>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</si>
  <si>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</si>
  <si>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</si>
  <si>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</si>
  <si>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</si>
  <si>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</si>
  <si>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</si>
  <si>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</si>
  <si>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</si>
  <si>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</si>
  <si>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</si>
  <si>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</si>
  <si>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</si>
  <si>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</si>
  <si>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</si>
  <si>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</si>
  <si>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</si>
  <si>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</si>
  <si>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</si>
  <si>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</si>
  <si>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</si>
  <si>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</si>
  <si>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</si>
  <si>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</si>
  <si>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</si>
  <si>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</si>
  <si>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</si>
  <si>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</si>
  <si>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</si>
  <si>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</si>
  <si>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</si>
  <si>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</si>
  <si>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</si>
  <si>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</si>
  <si>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</si>
  <si>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</si>
  <si>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</si>
  <si>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</si>
  <si>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</si>
  <si>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</si>
  <si>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</si>
  <si>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</si>
  <si>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</si>
  <si>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</si>
  <si>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</si>
  <si>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</si>
  <si>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</si>
  <si>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</si>
  <si>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</si>
  <si>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</si>
  <si>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</si>
  <si>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</si>
  <si>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</si>
  <si>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</si>
  <si>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</si>
  <si>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</si>
  <si>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</si>
  <si>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</si>
  <si>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</si>
  <si>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</si>
  <si>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</si>
  <si>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</si>
  <si>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</si>
  <si>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</si>
  <si>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</si>
  <si>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</si>
  <si>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</si>
  <si>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</si>
  <si>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</si>
  <si>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</si>
  <si>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</si>
  <si>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</si>
  <si>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</si>
  <si>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</si>
  <si>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</si>
  <si>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</si>
  <si>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</si>
  <si>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</si>
  <si>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</si>
  <si>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</si>
  <si>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</si>
  <si>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</si>
  <si>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</si>
  <si>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</si>
  <si>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</si>
  <si>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</si>
  <si>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</si>
  <si>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</si>
  <si>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</si>
  <si>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</si>
  <si>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</si>
  <si>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</si>
  <si>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</si>
  <si>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</si>
  <si>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</si>
  <si>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</si>
  <si>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</si>
  <si>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</si>
  <si>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</si>
  <si>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</si>
  <si>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</si>
  <si>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</si>
  <si>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</si>
  <si>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</si>
  <si>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</si>
  <si>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</si>
  <si>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</si>
  <si>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</si>
  <si>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</si>
  <si>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</si>
  <si>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</si>
  <si>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</si>
  <si>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</si>
  <si>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</si>
  <si>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</si>
  <si>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</si>
  <si>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</si>
  <si>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</si>
  <si>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</si>
  <si>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</si>
  <si>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</si>
  <si>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</si>
  <si>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</si>
  <si>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</si>
  <si>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</si>
  <si>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</si>
  <si>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</si>
  <si>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</si>
  <si>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</si>
  <si>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</si>
  <si>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</si>
  <si>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</si>
  <si>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</si>
  <si>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</si>
  <si>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</si>
  <si>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</si>
  <si>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</si>
  <si>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</si>
  <si>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</si>
  <si>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</si>
  <si>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</si>
  <si>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</si>
  <si>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</si>
  <si>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</si>
  <si>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</si>
  <si>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</si>
  <si>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</si>
  <si>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</si>
  <si>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</si>
  <si>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</si>
  <si>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</si>
  <si>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</si>
  <si>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</si>
  <si>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</si>
  <si>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</si>
  <si>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</si>
  <si>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</si>
  <si>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</si>
  <si>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</si>
  <si>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</si>
  <si>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</si>
  <si>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</si>
  <si>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</si>
  <si>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</si>
  <si>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</si>
  <si>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</si>
  <si>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</si>
  <si>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</si>
  <si>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</si>
  <si>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</si>
  <si>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</si>
  <si>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</si>
  <si>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</si>
  <si>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</si>
  <si>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</si>
  <si>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</si>
  <si>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</si>
  <si>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</si>
  <si>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</si>
  <si>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</si>
  <si>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</si>
  <si>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</si>
  <si>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</si>
  <si>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</si>
  <si>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</si>
  <si>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</si>
  <si>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</si>
  <si>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</si>
  <si>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</si>
  <si>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</si>
  <si>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</si>
  <si>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</si>
  <si>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</si>
  <si>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</si>
  <si>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</si>
  <si>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</si>
  <si>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</si>
  <si>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</si>
  <si>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</si>
  <si>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</si>
  <si>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</si>
  <si>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</si>
  <si>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</si>
  <si>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</si>
  <si>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</si>
  <si>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</si>
  <si>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</si>
  <si>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</si>
  <si>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</si>
  <si>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</si>
  <si>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</si>
  <si>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</si>
  <si>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</si>
  <si>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</si>
  <si>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</si>
  <si>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</si>
  <si>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</si>
  <si>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</si>
  <si>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</si>
  <si>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</si>
  <si>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</si>
  <si>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</si>
  <si>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</si>
  <si>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</si>
  <si>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</si>
  <si>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</si>
  <si>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</si>
  <si>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</si>
  <si>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</si>
  <si>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</si>
  <si>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</si>
  <si>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</si>
  <si>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</si>
  <si>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</si>
  <si>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</si>
  <si>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</si>
  <si>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</si>
  <si>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</si>
  <si>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</si>
  <si>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</si>
  <si>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</si>
  <si>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</si>
  <si>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</si>
  <si>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</si>
  <si>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</si>
  <si>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</si>
  <si>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</si>
  <si>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</si>
  <si>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</si>
  <si>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</si>
  <si>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</si>
  <si>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</si>
  <si>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</si>
  <si>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</si>
  <si>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</si>
  <si>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</si>
  <si>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</si>
  <si>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</si>
  <si>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</si>
  <si>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</si>
  <si>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</si>
  <si>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</si>
  <si>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</si>
  <si>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</si>
  <si>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</si>
  <si>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</si>
  <si>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</si>
  <si>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</si>
  <si>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</si>
  <si>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</si>
  <si>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</si>
  <si>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</si>
  <si>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</si>
  <si>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</si>
  <si>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</si>
  <si>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</si>
  <si>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</si>
  <si>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</si>
  <si>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</si>
  <si>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</si>
  <si>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</si>
  <si>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</si>
  <si>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</si>
  <si>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</si>
  <si>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</si>
  <si>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</si>
  <si>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</si>
  <si>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</si>
  <si>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</si>
  <si>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</si>
  <si>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</si>
  <si>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</si>
  <si>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</si>
  <si>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</si>
  <si>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</si>
  <si>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</si>
  <si>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</si>
  <si>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</si>
  <si>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</si>
  <si>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</si>
  <si>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</si>
  <si>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</si>
  <si>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</si>
  <si>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</si>
  <si>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</si>
  <si>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</si>
  <si>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</si>
  <si>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</si>
  <si>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</si>
  <si>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</si>
  <si>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</si>
  <si>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</si>
  <si>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</si>
  <si>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</si>
  <si>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</si>
  <si>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</si>
  <si>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</si>
  <si>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</si>
  <si>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</si>
  <si>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</si>
  <si>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</si>
  <si>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</si>
  <si>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</si>
  <si>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</si>
  <si>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</si>
  <si>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</si>
  <si>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</si>
  <si>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</si>
  <si>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</si>
  <si>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</si>
  <si>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</si>
  <si>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</si>
  <si>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</si>
  <si>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</si>
  <si>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</si>
  <si>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</si>
  <si>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</si>
  <si>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</si>
  <si>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</si>
  <si>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</si>
  <si>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</si>
  <si>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</si>
  <si>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</si>
  <si>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</si>
  <si>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</si>
  <si>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</si>
  <si>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</si>
  <si>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</si>
  <si>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</si>
  <si>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</si>
  <si>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</si>
  <si>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</si>
  <si>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</si>
  <si>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</si>
  <si>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</si>
  <si>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</si>
  <si>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</si>
  <si>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</si>
  <si>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</si>
  <si>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</si>
  <si>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</si>
  <si>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</si>
  <si>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</si>
  <si>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</si>
  <si>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</si>
  <si>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</si>
  <si>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</si>
  <si>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</si>
  <si>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</si>
  <si>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</si>
  <si>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</si>
  <si>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</si>
  <si>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</si>
  <si>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</si>
  <si>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</si>
  <si>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</si>
  <si>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</si>
  <si>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</si>
  <si>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</si>
  <si>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</si>
  <si>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</si>
  <si>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</si>
  <si>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</si>
  <si>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</si>
  <si>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</si>
  <si>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</si>
  <si>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</si>
  <si>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</si>
  <si>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</si>
  <si>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</si>
  <si>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</si>
  <si>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</si>
  <si>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</si>
  <si>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</si>
  <si>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</si>
  <si>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</si>
  <si>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</si>
  <si>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</si>
  <si>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</si>
  <si>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</si>
  <si>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</si>
  <si>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</si>
  <si>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</si>
  <si>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</si>
  <si>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</si>
  <si>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</si>
  <si>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</si>
  <si>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</si>
  <si>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</si>
  <si>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</si>
  <si>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</si>
  <si>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</si>
  <si>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</si>
  <si>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</si>
  <si>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</si>
  <si>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</si>
  <si>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</si>
  <si>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</si>
  <si>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</si>
  <si>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</si>
  <si>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</si>
  <si>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</si>
  <si>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</si>
  <si>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</si>
  <si>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</si>
  <si>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</si>
  <si>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</si>
  <si>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</si>
  <si>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</si>
  <si>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</si>
  <si>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</si>
  <si>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</si>
  <si>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</si>
  <si>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</si>
  <si>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</si>
  <si>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</si>
  <si>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</si>
  <si>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</si>
  <si>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</si>
  <si>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</si>
  <si>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</si>
  <si>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</si>
  <si>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</si>
  <si>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</si>
  <si>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</si>
  <si>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</si>
  <si>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</si>
  <si>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</si>
  <si>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</si>
  <si>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</si>
  <si>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</si>
  <si>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</si>
  <si>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</si>
  <si>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</si>
  <si>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</si>
  <si>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</si>
  <si>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</si>
  <si>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</si>
  <si>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</si>
  <si>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</si>
  <si>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</si>
  <si>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</si>
  <si>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</si>
  <si>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</si>
  <si>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</si>
  <si>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</si>
  <si>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</si>
  <si>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</si>
  <si>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</si>
  <si>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</si>
  <si>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</si>
  <si>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</si>
  <si>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</si>
  <si>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</si>
  <si>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</si>
  <si>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</si>
  <si>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</si>
  <si>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</si>
  <si>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</si>
  <si>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</si>
  <si>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</si>
  <si>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</si>
  <si>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</si>
  <si>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</si>
  <si>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</si>
  <si>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</si>
  <si>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</si>
  <si>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</si>
  <si>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</si>
  <si>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</si>
  <si>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</si>
  <si>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</si>
  <si>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</si>
  <si>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</si>
  <si>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</si>
  <si>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</si>
  <si>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</si>
  <si>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</si>
  <si>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</si>
  <si>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</si>
  <si>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</si>
  <si>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</si>
  <si>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</si>
  <si>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</si>
  <si>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</si>
  <si>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</si>
  <si>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</si>
  <si>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</si>
  <si>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</si>
  <si>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</si>
  <si>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</si>
  <si>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</si>
  <si>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</si>
  <si>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</si>
  <si>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</si>
  <si>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</si>
  <si>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</si>
  <si>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</si>
  <si>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</si>
  <si>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</si>
  <si>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</si>
  <si>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</si>
  <si>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</si>
  <si>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</si>
  <si>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</si>
  <si>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</si>
  <si>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</si>
  <si>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</si>
  <si>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</si>
  <si>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</si>
  <si>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</si>
  <si>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</si>
  <si>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</si>
  <si>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</si>
  <si>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</si>
  <si>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</si>
  <si>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</si>
  <si>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</si>
  <si>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</si>
  <si>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</si>
  <si>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</si>
  <si>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</si>
  <si>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</si>
  <si>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</si>
  <si>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</si>
  <si>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</si>
  <si>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</si>
  <si>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</si>
  <si>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</si>
  <si>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</si>
  <si>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</si>
  <si>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</si>
  <si>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</si>
  <si>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</si>
  <si>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</si>
  <si>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</si>
  <si>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</si>
  <si>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</si>
  <si>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</si>
  <si>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</si>
  <si>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</si>
  <si>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</si>
  <si>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</si>
  <si>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</si>
  <si>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</si>
  <si>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</si>
  <si>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</si>
  <si>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</si>
  <si>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</si>
  <si>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</si>
  <si>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</si>
  <si>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</si>
  <si>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</si>
  <si>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</si>
  <si>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</si>
  <si>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</si>
  <si>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</si>
  <si>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</si>
  <si>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</si>
  <si>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</si>
  <si>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</si>
  <si>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</si>
  <si>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</si>
  <si>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</si>
  <si>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</si>
  <si>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</si>
  <si>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</si>
  <si>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</si>
  <si>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</si>
  <si>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</si>
  <si>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</si>
  <si>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</si>
  <si>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</si>
  <si>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</si>
  <si>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</si>
  <si>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</si>
  <si>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</si>
  <si>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</si>
  <si>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</si>
  <si>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</si>
  <si>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</si>
  <si>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</si>
  <si>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</si>
  <si>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</si>
  <si>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</si>
  <si>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</si>
  <si>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</si>
  <si>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</si>
  <si>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</si>
  <si>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</si>
  <si>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</si>
  <si>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</si>
  <si>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</si>
  <si>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</si>
  <si>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</si>
  <si>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</si>
  <si>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</si>
  <si>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</si>
  <si>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</si>
  <si>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</si>
  <si>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</si>
  <si>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</si>
  <si>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</si>
  <si>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</si>
  <si>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</si>
  <si>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</si>
  <si>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</si>
  <si>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</si>
  <si>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</si>
  <si>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</si>
  <si>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</si>
  <si>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</si>
  <si>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</si>
  <si>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</si>
  <si>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</si>
  <si>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</si>
  <si>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</si>
  <si>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</si>
  <si>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</si>
  <si>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</si>
  <si>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</si>
  <si>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</si>
  <si>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</si>
  <si>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</si>
  <si>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</si>
  <si>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</si>
  <si>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</si>
  <si>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</si>
  <si>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</si>
  <si>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</si>
  <si>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</si>
  <si>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</si>
  <si>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</si>
  <si>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</si>
  <si>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</si>
  <si>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</si>
  <si>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</si>
  <si>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</si>
  <si>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</si>
  <si>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</si>
  <si>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</si>
  <si>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</si>
  <si>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</si>
  <si>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</si>
  <si>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</si>
  <si>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</si>
  <si>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</si>
  <si>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</si>
  <si>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</si>
  <si>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</si>
  <si>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</si>
  <si>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</si>
  <si>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</si>
  <si>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</si>
  <si>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</si>
  <si>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</si>
  <si>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</si>
  <si>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</si>
  <si>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</si>
  <si>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</si>
  <si>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</si>
  <si>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</si>
  <si>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</si>
  <si>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</si>
  <si>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</si>
  <si>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</si>
  <si>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</si>
  <si>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</si>
  <si>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</si>
  <si>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</si>
  <si>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</si>
  <si>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</si>
  <si>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</si>
  <si>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</si>
  <si>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</si>
  <si>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</si>
  <si>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</si>
  <si>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</si>
  <si>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</si>
  <si>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</si>
  <si>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</si>
  <si>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</si>
  <si>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</si>
  <si>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</si>
  <si>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</si>
  <si>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</si>
  <si>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</si>
  <si>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</si>
  <si>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</si>
  <si>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</si>
  <si>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</si>
  <si>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</si>
  <si>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</si>
  <si>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</si>
  <si>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</si>
  <si>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</si>
  <si>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</si>
  <si>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</si>
  <si>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</si>
  <si>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</si>
  <si>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</si>
  <si>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</si>
  <si>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</si>
  <si>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</si>
  <si>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</si>
  <si>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</si>
  <si>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</si>
  <si>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</si>
  <si>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</si>
  <si>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</si>
  <si>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</si>
  <si>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</si>
  <si>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</si>
  <si>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</si>
  <si>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</si>
  <si>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</si>
  <si>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</si>
  <si>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</si>
  <si>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</si>
  <si>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</si>
  <si>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</si>
  <si>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</si>
  <si>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</si>
  <si>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</si>
  <si>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</si>
  <si>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</si>
  <si>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</si>
  <si>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</si>
  <si>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</si>
  <si>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</si>
  <si>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</si>
  <si>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</si>
  <si>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</si>
  <si>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</si>
  <si>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</si>
  <si>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</si>
  <si>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</si>
  <si>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</si>
  <si>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</si>
  <si>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</si>
  <si>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</si>
  <si>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</si>
  <si>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</si>
  <si>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</si>
  <si>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</si>
  <si>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</si>
  <si>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</si>
  <si>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</si>
  <si>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</si>
  <si>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</si>
  <si>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</si>
  <si>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</si>
  <si>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</si>
  <si>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</si>
  <si>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</si>
  <si>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</si>
  <si>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</si>
  <si>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</si>
  <si>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</si>
  <si>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</si>
  <si>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</si>
  <si>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</si>
  <si>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</si>
  <si>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</si>
  <si>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</si>
  <si>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</si>
  <si>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</si>
  <si>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</si>
  <si>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</si>
  <si>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</si>
  <si>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</si>
  <si>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</si>
  <si>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</si>
  <si>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</si>
  <si>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</si>
  <si>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</si>
  <si>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</si>
  <si>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</si>
  <si>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</si>
  <si>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</si>
  <si>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</si>
  <si>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</si>
  <si>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</si>
  <si>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</si>
  <si>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</si>
  <si>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</si>
  <si>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</si>
  <si>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</si>
  <si>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</si>
  <si>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</si>
  <si>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</si>
  <si>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</si>
  <si>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</si>
  <si>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</si>
  <si>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</si>
  <si>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</si>
  <si>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</si>
  <si>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</si>
  <si>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</si>
  <si>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</si>
  <si>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</si>
  <si>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</si>
  <si>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</si>
  <si>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</si>
  <si>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</si>
  <si>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</si>
  <si>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</si>
  <si>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</si>
  <si>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</si>
  <si>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</si>
  <si>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</si>
  <si>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</si>
  <si>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</si>
  <si>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</si>
  <si>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</si>
  <si>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</si>
  <si>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</si>
  <si>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</si>
  <si>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</si>
  <si>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</si>
  <si>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</si>
  <si>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</si>
  <si>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</si>
  <si>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</si>
  <si>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</si>
  <si>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</si>
  <si>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</si>
  <si>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</si>
  <si>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</si>
  <si>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</si>
  <si>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</si>
  <si>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</si>
  <si>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</si>
  <si>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</si>
  <si>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</si>
  <si>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</si>
  <si>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</si>
  <si>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</si>
  <si>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</si>
  <si>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</si>
  <si>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</si>
  <si>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</si>
  <si>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</si>
  <si>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</si>
  <si>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</si>
  <si>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</si>
  <si>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</si>
  <si>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</si>
  <si>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</si>
  <si>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</si>
  <si>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</si>
  <si>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</si>
  <si>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</si>
  <si>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</si>
  <si>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</si>
  <si>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</si>
  <si>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</si>
  <si>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</si>
  <si>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</si>
  <si>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</si>
  <si>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</si>
  <si>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</si>
  <si>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</si>
  <si>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</si>
  <si>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</si>
  <si>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</si>
  <si>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</si>
  <si>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</si>
  <si>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</si>
  <si>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</si>
  <si>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</si>
  <si>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</si>
  <si>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</si>
  <si>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</si>
  <si>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</si>
  <si>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</si>
  <si>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</si>
  <si>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</si>
  <si>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</si>
  <si>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</si>
  <si>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</si>
  <si>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</si>
  <si>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</si>
  <si>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</si>
  <si>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</si>
  <si>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</si>
  <si>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</si>
  <si>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</si>
  <si>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</si>
  <si>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</si>
  <si>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</si>
  <si>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</si>
  <si>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</si>
  <si>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</si>
  <si>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</si>
  <si>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</si>
  <si>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</si>
  <si>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</si>
  <si>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</si>
  <si>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</si>
  <si>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</si>
  <si>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</si>
  <si>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</si>
  <si>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</si>
  <si>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</si>
  <si>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</si>
  <si>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</si>
  <si>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</si>
  <si>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</si>
  <si>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</si>
  <si>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</si>
  <si>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</si>
  <si>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</si>
  <si>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</si>
  <si>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</si>
  <si>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</si>
  <si>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</si>
  <si>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</si>
  <si>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</si>
  <si>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</si>
  <si>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</si>
  <si>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</si>
  <si>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</si>
  <si>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</si>
  <si>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</si>
  <si>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</si>
  <si>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</si>
  <si>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</si>
  <si>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</si>
  <si>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</si>
  <si>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</si>
  <si>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</si>
  <si>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</si>
  <si>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</si>
  <si>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</si>
  <si>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</si>
  <si>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</si>
  <si>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</si>
  <si>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</si>
  <si>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</si>
  <si>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</si>
  <si>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</si>
  <si>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</si>
  <si>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</si>
  <si>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</si>
  <si>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</si>
  <si>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</si>
  <si>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</si>
  <si>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</si>
  <si>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</si>
  <si>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</si>
  <si>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</si>
  <si>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</si>
  <si>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</si>
  <si>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</si>
  <si>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</si>
  <si>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</si>
  <si>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</si>
  <si>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</si>
  <si>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</si>
  <si>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</si>
  <si>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</si>
  <si>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</si>
  <si>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</si>
  <si>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</si>
  <si>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</si>
  <si>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</si>
  <si>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</si>
  <si>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</si>
  <si>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</si>
  <si>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</si>
  <si>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</si>
  <si>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</si>
  <si>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</si>
  <si>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</si>
  <si>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</si>
  <si>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</si>
  <si>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</si>
  <si>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</si>
  <si>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</si>
  <si>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</si>
  <si>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</si>
  <si>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</si>
  <si>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</si>
  <si>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</si>
  <si>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</si>
  <si>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</si>
  <si>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</si>
  <si>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</si>
  <si>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</si>
  <si>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</si>
  <si>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</si>
  <si>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</si>
  <si>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</si>
  <si>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</si>
  <si>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</si>
  <si>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</si>
  <si>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</si>
  <si>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</si>
  <si>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</si>
  <si>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</si>
  <si>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</si>
  <si>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</si>
  <si>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</si>
  <si>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</si>
  <si>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</si>
  <si>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</si>
  <si>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</si>
  <si>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</si>
  <si>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</si>
  <si>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</si>
  <si>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</si>
  <si>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</si>
  <si>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</si>
  <si>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</si>
  <si>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</si>
  <si>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</si>
  <si>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</si>
  <si>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</si>
  <si>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</si>
  <si>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</si>
  <si>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</si>
  <si>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</si>
  <si>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</si>
  <si>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</si>
  <si>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</si>
  <si>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</si>
  <si>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</si>
  <si>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</si>
  <si>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</si>
  <si>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</si>
  <si>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</si>
  <si>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</si>
  <si>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</si>
  <si>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</si>
  <si>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</si>
  <si>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</si>
  <si>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</si>
  <si>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</si>
  <si>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</si>
  <si>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</si>
  <si>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</si>
  <si>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</si>
  <si>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</si>
  <si>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</si>
  <si>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</si>
  <si>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</si>
  <si>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</si>
  <si>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</si>
  <si>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</si>
  <si>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</si>
  <si>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</si>
  <si>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</si>
  <si>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</si>
  <si>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</si>
  <si>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</si>
  <si>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</si>
  <si>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</si>
  <si>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</si>
  <si>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</si>
  <si>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</si>
  <si>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</si>
  <si>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</si>
  <si>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</si>
  <si>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</si>
  <si>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</si>
  <si>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</si>
  <si>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</si>
  <si>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</si>
  <si>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</si>
  <si>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</si>
  <si>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</si>
  <si>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</si>
  <si>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</si>
  <si>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</si>
  <si>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</si>
  <si>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</si>
  <si>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</si>
  <si>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</si>
  <si>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</si>
  <si>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</si>
  <si>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</si>
  <si>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</si>
  <si>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</si>
  <si>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</si>
  <si>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</si>
  <si>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</si>
  <si>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</si>
  <si>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</si>
  <si>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</si>
  <si>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</si>
  <si>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</si>
  <si>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</si>
  <si>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</si>
  <si>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</si>
  <si>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</si>
  <si>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</si>
  <si>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</si>
  <si>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</si>
  <si>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</si>
  <si>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</si>
  <si>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</si>
  <si>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</si>
  <si>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</si>
  <si>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</si>
  <si>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</si>
  <si>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</si>
  <si>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</si>
  <si>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</si>
  <si>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</si>
  <si>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</si>
  <si>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</si>
  <si>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</si>
  <si>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</si>
  <si>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</si>
  <si>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</si>
  <si>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</si>
  <si>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</si>
  <si>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</si>
  <si>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</si>
  <si>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</si>
  <si>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</si>
  <si>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</si>
  <si>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</si>
  <si>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</si>
  <si>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</si>
  <si>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</si>
  <si>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</si>
  <si>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</si>
  <si>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</si>
  <si>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</si>
  <si>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</si>
  <si>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</si>
  <si>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</si>
  <si>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</si>
  <si>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</si>
  <si>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</si>
  <si>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</si>
  <si>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</si>
  <si>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</si>
  <si>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</si>
  <si>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</si>
  <si>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</si>
  <si>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</si>
  <si>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</si>
  <si>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</si>
  <si>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</si>
  <si>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</si>
  <si>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</si>
  <si>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</si>
  <si>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</si>
  <si>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</si>
  <si>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</si>
  <si>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</si>
  <si>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</si>
  <si>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</si>
  <si>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</si>
  <si>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</si>
  <si>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</si>
  <si>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</si>
  <si>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</si>
  <si>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</si>
  <si>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</si>
  <si>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</si>
  <si>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</si>
  <si>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</si>
  <si>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</si>
  <si>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</si>
  <si>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</si>
  <si>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</si>
  <si>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</si>
  <si>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</si>
  <si>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</si>
  <si>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</si>
  <si>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</si>
  <si>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</si>
  <si>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</si>
  <si>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</si>
  <si>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</si>
  <si>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</si>
  <si>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</si>
  <si>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</si>
  <si>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</si>
  <si>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</si>
  <si>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</si>
  <si>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</si>
  <si>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</si>
  <si>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</si>
  <si>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</si>
  <si>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</si>
  <si>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</si>
  <si>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</si>
  <si>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</si>
  <si>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</si>
  <si>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</si>
  <si>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</si>
  <si>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</si>
  <si>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</si>
  <si>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</si>
  <si>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</si>
  <si>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</si>
  <si>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</si>
  <si>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</si>
  <si>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</si>
  <si>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</si>
  <si>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</si>
  <si>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</si>
  <si>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</si>
  <si>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</si>
  <si>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</si>
  <si>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</si>
  <si>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</si>
  <si>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</si>
  <si>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</si>
  <si>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</si>
  <si>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</si>
  <si>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</si>
  <si>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</si>
  <si>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</si>
  <si>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</si>
  <si>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</si>
  <si>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</si>
  <si>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</si>
  <si>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</si>
  <si>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</si>
  <si>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</si>
  <si>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</si>
  <si>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</si>
  <si>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</si>
  <si>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</si>
  <si>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</si>
  <si>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</si>
  <si>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</si>
  <si>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</si>
  <si>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</si>
  <si>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</si>
  <si>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</si>
  <si>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</si>
  <si>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</si>
  <si>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</si>
  <si>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</si>
  <si>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</si>
  <si>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</si>
  <si>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</si>
  <si>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</si>
  <si>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</si>
  <si>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</si>
  <si>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</si>
  <si>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</si>
  <si>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</si>
  <si>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</si>
  <si>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</si>
  <si>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</si>
  <si>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</si>
  <si>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</si>
  <si>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</si>
  <si>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</si>
  <si>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</si>
  <si>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</si>
  <si>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</si>
  <si>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</si>
  <si>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</si>
  <si>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</si>
  <si>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</si>
  <si>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</si>
  <si>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</si>
  <si>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</si>
  <si>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</si>
  <si>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</si>
  <si>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</si>
  <si>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</si>
  <si>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</si>
  <si>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</si>
  <si>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</si>
  <si>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</si>
  <si>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</si>
  <si>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</si>
  <si>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</si>
  <si>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</si>
  <si>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</si>
  <si>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</si>
  <si>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</si>
  <si>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</si>
  <si>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</si>
  <si>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</si>
  <si>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</si>
  <si>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</si>
  <si>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</si>
  <si>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</si>
  <si>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</si>
  <si>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</si>
  <si>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</si>
  <si>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</si>
  <si>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</si>
  <si>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</si>
  <si>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</si>
  <si>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</si>
  <si>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</si>
  <si>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</si>
  <si>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</si>
  <si>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</si>
  <si>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</si>
  <si>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</si>
  <si>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</si>
  <si>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</si>
  <si>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</si>
  <si>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</si>
  <si>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</si>
  <si>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</si>
  <si>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</si>
  <si>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</si>
  <si>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</si>
  <si>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</si>
  <si>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</si>
  <si>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</si>
  <si>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</si>
  <si>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</si>
  <si>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</si>
  <si>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</si>
  <si>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</si>
  <si>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</si>
  <si>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</si>
  <si>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</si>
  <si>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</si>
  <si>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</si>
  <si>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</si>
  <si>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</si>
  <si>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</si>
  <si>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</si>
  <si>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</si>
  <si>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</si>
  <si>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</si>
  <si>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</si>
  <si>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</si>
  <si>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</si>
  <si>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</si>
  <si>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</si>
  <si>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</si>
  <si>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</si>
  <si>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</si>
  <si>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</si>
  <si>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</si>
  <si>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</si>
  <si>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</si>
  <si>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</si>
  <si>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</si>
  <si>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</si>
  <si>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</si>
  <si>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</si>
  <si>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</si>
  <si>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</si>
  <si>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</si>
  <si>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</si>
  <si>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</si>
  <si>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</si>
  <si>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</si>
  <si>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</si>
  <si>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</si>
  <si>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</si>
  <si>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</si>
  <si>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</si>
  <si>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</si>
  <si>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</si>
  <si>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</si>
  <si>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</si>
  <si>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</si>
  <si>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</si>
  <si>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</si>
  <si>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</si>
  <si>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</si>
  <si>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</si>
  <si>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</si>
  <si>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</si>
  <si>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</si>
  <si>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</si>
  <si>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</si>
  <si>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</si>
  <si>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</si>
  <si>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</si>
  <si>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</si>
  <si>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</si>
  <si>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</si>
  <si>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</si>
  <si>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</si>
  <si>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</si>
  <si>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</si>
  <si>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</si>
  <si>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</si>
  <si>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</si>
  <si>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</si>
  <si>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</si>
  <si>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</si>
  <si>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</si>
  <si>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</si>
  <si>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</si>
  <si>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</si>
  <si>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</si>
  <si>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</si>
  <si>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</si>
  <si>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</si>
  <si>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</si>
  <si>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</si>
  <si>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</si>
  <si>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</si>
  <si>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</si>
  <si>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</si>
  <si>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</si>
  <si>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</si>
  <si>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</si>
  <si>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</si>
  <si>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</si>
  <si>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</si>
  <si>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</si>
  <si>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</si>
  <si>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</si>
  <si>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</si>
  <si>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</si>
  <si>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</si>
  <si>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</si>
  <si>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</si>
  <si>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</si>
  <si>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</si>
  <si>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</si>
  <si>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</si>
  <si>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</si>
  <si>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</si>
  <si>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</si>
  <si>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</si>
  <si>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</si>
  <si>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</si>
  <si>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</si>
  <si>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</si>
  <si>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</si>
  <si>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</si>
  <si>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</si>
  <si>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</si>
  <si>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</si>
  <si>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</si>
  <si>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</si>
  <si>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</si>
  <si>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</si>
  <si>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</si>
  <si>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</si>
  <si>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</si>
  <si>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</si>
  <si>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</si>
  <si>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</si>
  <si>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</si>
  <si>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</si>
  <si>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</si>
  <si>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</si>
  <si>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</si>
  <si>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</si>
  <si>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</si>
  <si>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</si>
  <si>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</si>
  <si>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</si>
  <si>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</si>
  <si>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</si>
  <si>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</si>
  <si>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</si>
  <si>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</si>
  <si>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</si>
  <si>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</si>
  <si>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</si>
  <si>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</si>
  <si>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</si>
  <si>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</si>
  <si>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</si>
  <si>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</si>
  <si>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</si>
  <si>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</si>
  <si>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</si>
  <si>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</si>
  <si>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</si>
  <si>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</si>
  <si>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</si>
  <si>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</si>
  <si>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</si>
  <si>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</si>
  <si>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</si>
  <si>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</si>
  <si>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</si>
  <si>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</si>
  <si>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</si>
  <si>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</si>
  <si>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</si>
  <si>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</si>
  <si>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</si>
  <si>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</si>
  <si>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</si>
  <si>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</si>
  <si>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</si>
  <si>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</si>
  <si>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</si>
  <si>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</si>
  <si>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</si>
  <si>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</si>
  <si>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</si>
  <si>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</si>
  <si>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</si>
  <si>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</si>
  <si>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</si>
  <si>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</si>
  <si>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</si>
  <si>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</si>
  <si>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</si>
  <si>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</si>
  <si>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</si>
  <si>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</si>
  <si>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</si>
  <si>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</si>
  <si>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</si>
  <si>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</si>
  <si>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</si>
  <si>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</si>
  <si>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</si>
  <si>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</si>
  <si>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</si>
  <si>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</si>
  <si>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</si>
  <si>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</si>
  <si>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</si>
  <si>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</si>
  <si>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</si>
  <si>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</si>
  <si>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</si>
  <si>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</si>
  <si>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</si>
  <si>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</si>
  <si>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</si>
  <si>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</si>
  <si>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</si>
  <si>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</si>
  <si>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</si>
  <si>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</si>
  <si>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</si>
  <si>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</si>
  <si>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</si>
  <si>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</si>
  <si>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</si>
  <si>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</si>
  <si>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</si>
  <si>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</si>
  <si>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</si>
  <si>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</si>
  <si>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</si>
  <si>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</si>
  <si>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</si>
  <si>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</si>
  <si>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</si>
  <si>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</si>
  <si>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</si>
  <si>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</si>
  <si>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</si>
  <si>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</si>
  <si>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</si>
  <si>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</si>
  <si>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</si>
  <si>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</si>
  <si>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</si>
  <si>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</si>
  <si>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</si>
  <si>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</si>
  <si>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</si>
  <si>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</si>
  <si>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</si>
  <si>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</si>
  <si>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</si>
  <si>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</si>
  <si>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</si>
  <si>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</si>
  <si>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</si>
  <si>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</si>
  <si>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</si>
  <si>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</si>
  <si>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</si>
  <si>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</si>
  <si>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</si>
  <si>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</si>
  <si>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</si>
  <si>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</si>
  <si>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</si>
  <si>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</si>
  <si>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</si>
  <si>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</si>
  <si>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</si>
  <si>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</si>
  <si>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</si>
  <si>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</si>
  <si>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</si>
  <si>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</si>
  <si>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</si>
  <si>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</si>
  <si>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</si>
  <si>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</si>
  <si>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</si>
  <si>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</si>
  <si>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</si>
  <si>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</si>
  <si>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</si>
  <si>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</si>
  <si>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</si>
  <si>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</si>
  <si>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</si>
  <si>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</si>
  <si>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</si>
  <si>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</si>
  <si>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</si>
  <si>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</si>
  <si>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</si>
  <si>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</si>
  <si>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</si>
  <si>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</si>
  <si>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</si>
  <si>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</si>
  <si>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</si>
  <si>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</si>
  <si>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</si>
  <si>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</si>
  <si>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</si>
  <si>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</si>
  <si>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</si>
  <si>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</si>
  <si>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</si>
  <si>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</si>
  <si>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</si>
  <si>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</si>
  <si>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</si>
  <si>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</si>
  <si>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</si>
  <si>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</si>
  <si>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</si>
  <si>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</si>
  <si>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</si>
  <si>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</si>
  <si>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</si>
  <si>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</si>
  <si>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</si>
  <si>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</si>
  <si>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</si>
  <si>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</si>
  <si>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</si>
  <si>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</si>
  <si>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</si>
  <si>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</si>
  <si>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</si>
  <si>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</si>
  <si>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</si>
  <si>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</si>
  <si>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</si>
  <si>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</si>
  <si>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</si>
  <si>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</si>
  <si>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</si>
  <si>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</si>
  <si>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</si>
  <si>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</si>
  <si>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</si>
  <si>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</si>
  <si>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</si>
  <si>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</si>
  <si>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</si>
  <si>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</si>
  <si>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</si>
  <si>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</si>
  <si>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</si>
  <si>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</si>
  <si>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</si>
  <si>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</si>
  <si>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</si>
  <si>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</si>
  <si>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</si>
  <si>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</si>
  <si>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</si>
  <si>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</si>
  <si>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</si>
  <si>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</si>
  <si>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</si>
  <si>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</si>
  <si>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</si>
  <si>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</si>
  <si>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</si>
  <si>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</si>
  <si>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</si>
  <si>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</si>
  <si>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</si>
  <si>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</si>
  <si>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</si>
  <si>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</si>
  <si>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</si>
  <si>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</si>
  <si>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</si>
  <si>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</si>
  <si>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</si>
  <si>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</si>
  <si>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</si>
  <si>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</si>
  <si>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</si>
  <si>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</si>
  <si>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</si>
  <si>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</si>
  <si>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</si>
  <si>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</si>
  <si>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</si>
  <si>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</si>
  <si>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</si>
  <si>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</si>
  <si>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</si>
  <si>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</si>
  <si>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</si>
  <si>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</si>
  <si>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</si>
  <si>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</si>
  <si>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</si>
  <si>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</si>
  <si>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</si>
  <si>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</si>
  <si>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</si>
  <si>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</si>
  <si>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</si>
  <si>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</si>
  <si>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</si>
  <si>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</si>
  <si>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</si>
  <si>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</si>
  <si>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</si>
  <si>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</si>
  <si>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</si>
  <si>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</si>
  <si>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</si>
  <si>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</si>
  <si>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</si>
  <si>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</si>
  <si>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</si>
  <si>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</si>
  <si>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</si>
  <si>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</si>
  <si>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</si>
  <si>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</si>
  <si>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</si>
  <si>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</si>
  <si>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</si>
  <si>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</si>
  <si>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</si>
  <si>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</si>
  <si>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</si>
  <si>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</si>
  <si>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</si>
  <si>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</si>
  <si>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</si>
  <si>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</si>
  <si>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</si>
  <si>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</si>
  <si>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</si>
  <si>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</si>
  <si>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</si>
  <si>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</si>
  <si>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</si>
  <si>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</si>
  <si>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</si>
  <si>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</si>
  <si>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</si>
  <si>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</si>
  <si>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</si>
  <si>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</si>
  <si>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</si>
  <si>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</si>
  <si>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</si>
  <si>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</si>
  <si>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</si>
  <si>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</si>
  <si>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</si>
  <si>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</si>
  <si>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</si>
  <si>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</si>
  <si>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</si>
  <si>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</si>
  <si>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</si>
  <si>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</si>
  <si>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</si>
  <si>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</si>
  <si>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</si>
  <si>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</si>
  <si>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</si>
  <si>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</si>
  <si>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</si>
  <si>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</si>
  <si>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</si>
  <si>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</si>
  <si>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</si>
  <si>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</si>
  <si>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</si>
  <si>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</si>
  <si>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</si>
  <si>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</si>
  <si>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</si>
  <si>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</si>
  <si>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</si>
  <si>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</si>
  <si>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</si>
  <si>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</si>
  <si>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</si>
  <si>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</si>
  <si>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</si>
  <si>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</si>
  <si>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</si>
  <si>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</si>
  <si>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</si>
  <si>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</si>
  <si>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</si>
  <si>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</si>
  <si>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</si>
  <si>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</si>
  <si>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</si>
  <si>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</si>
  <si>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</si>
  <si>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</si>
  <si>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</si>
  <si>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</si>
  <si>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</si>
  <si>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</si>
  <si>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</si>
  <si>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</si>
  <si>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</si>
  <si>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</si>
  <si>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</si>
  <si>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</si>
  <si>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</si>
  <si>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</si>
  <si>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</si>
  <si>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</si>
  <si>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</si>
  <si>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</si>
  <si>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</si>
  <si>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</si>
  <si>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</si>
  <si>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</si>
  <si>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</si>
  <si>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</si>
  <si>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</si>
  <si>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</si>
  <si>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</si>
  <si>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</si>
  <si>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</si>
  <si>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</si>
  <si>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</si>
  <si>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</si>
  <si>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</si>
  <si>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</si>
  <si>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</si>
  <si>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</si>
  <si>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</si>
  <si>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</si>
  <si>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</si>
  <si>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</si>
  <si>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</si>
  <si>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</si>
  <si>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</si>
  <si>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</si>
  <si>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</si>
  <si>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</si>
  <si>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</si>
  <si>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</si>
  <si>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</si>
  <si>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</si>
  <si>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</si>
  <si>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</si>
  <si>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</si>
  <si>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</si>
  <si>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</si>
  <si>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</si>
  <si>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</si>
  <si>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</si>
  <si>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</si>
  <si>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</si>
  <si>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</si>
  <si>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</si>
  <si>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</si>
  <si>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</si>
  <si>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</si>
  <si>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</si>
  <si>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</si>
  <si>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</si>
  <si>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</si>
  <si>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</si>
  <si>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</si>
  <si>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</si>
  <si>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</si>
  <si>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</si>
  <si>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</si>
  <si>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</si>
  <si>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</si>
  <si>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</si>
  <si>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</si>
  <si>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</si>
  <si>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</si>
  <si>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</si>
  <si>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</si>
  <si>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</si>
  <si>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</si>
  <si>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</si>
  <si>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</si>
  <si>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</si>
  <si>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</si>
  <si>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</si>
  <si>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</si>
  <si>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</si>
  <si>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</si>
  <si>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</si>
  <si>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</si>
  <si>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</si>
  <si>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</si>
  <si>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</si>
  <si>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</si>
  <si>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</si>
  <si>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</si>
  <si>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</si>
  <si>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</si>
  <si>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</si>
  <si>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</si>
  <si>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</si>
  <si>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</si>
  <si>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</si>
  <si>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</si>
  <si>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</si>
  <si>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</si>
  <si>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</si>
  <si>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</si>
  <si>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</si>
  <si>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</si>
  <si>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</si>
  <si>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</si>
  <si>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</si>
  <si>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</si>
  <si>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</si>
  <si>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</si>
  <si>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</si>
  <si>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</si>
  <si>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</si>
  <si>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</si>
  <si>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</si>
  <si>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</si>
  <si>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</si>
  <si>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</si>
  <si>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</si>
  <si>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</si>
  <si>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</si>
  <si>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</si>
  <si>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</si>
  <si>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</si>
  <si>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</si>
  <si>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</si>
  <si>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</si>
  <si>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</si>
  <si>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</si>
  <si>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</si>
  <si>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</si>
  <si>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</si>
  <si>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</si>
  <si>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</si>
  <si>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</si>
  <si>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</si>
  <si>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</si>
  <si>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</si>
  <si>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</si>
  <si>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</si>
  <si>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</si>
  <si>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</si>
  <si>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</si>
  <si>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</si>
  <si>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</si>
  <si>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</si>
  <si>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</si>
  <si>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</si>
  <si>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</si>
  <si>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</si>
  <si>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</si>
  <si>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</si>
  <si>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</si>
  <si>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</si>
  <si>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</si>
  <si>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</si>
  <si>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</si>
  <si>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</si>
  <si>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</si>
  <si>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</si>
  <si>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</si>
  <si>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</si>
  <si>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</si>
  <si>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</si>
  <si>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</si>
  <si>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</si>
  <si>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</si>
  <si>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</si>
  <si>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</si>
  <si>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</si>
  <si>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</si>
  <si>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</si>
  <si>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</si>
  <si>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</si>
  <si>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</si>
  <si>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</si>
  <si>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</si>
  <si>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</si>
  <si>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</si>
  <si>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</si>
  <si>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</si>
  <si>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</si>
  <si>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</si>
  <si>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</si>
  <si>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</si>
  <si>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</si>
  <si>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</si>
  <si>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</si>
  <si>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</si>
  <si>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</si>
  <si>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</si>
  <si>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</si>
  <si>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</si>
  <si>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</si>
  <si>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</si>
  <si>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</si>
  <si>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</si>
  <si>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</si>
  <si>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</si>
  <si>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</si>
  <si>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</si>
  <si>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</si>
  <si>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</si>
  <si>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</si>
  <si>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</si>
  <si>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</si>
  <si>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</si>
  <si>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</si>
  <si>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</si>
  <si>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</si>
  <si>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</si>
  <si>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</si>
  <si>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</si>
  <si>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</si>
  <si>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</si>
  <si>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</si>
  <si>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</si>
  <si>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</si>
  <si>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</si>
  <si>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</si>
  <si>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</si>
  <si>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</si>
  <si>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</si>
  <si>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</si>
  <si>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</si>
  <si>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</si>
  <si>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</si>
  <si>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</si>
  <si>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</si>
  <si>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</si>
  <si>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</si>
  <si>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</si>
  <si>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</si>
  <si>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</si>
  <si>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</si>
  <si>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</si>
  <si>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</si>
  <si>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</si>
  <si>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</si>
  <si>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</si>
  <si>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</si>
  <si>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</si>
  <si>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</si>
  <si>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</si>
  <si>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</si>
  <si>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</si>
  <si>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</si>
  <si>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</si>
  <si>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</si>
  <si>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</si>
  <si>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</si>
  <si>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</si>
  <si>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</si>
  <si>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</si>
  <si>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</si>
  <si>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</si>
  <si>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</si>
  <si>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</si>
  <si>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</si>
  <si>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</si>
  <si>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</si>
  <si>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</si>
  <si>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</si>
  <si>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</si>
  <si>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</si>
  <si>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</si>
  <si>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</si>
  <si>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</si>
  <si>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</si>
  <si>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</si>
  <si>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</si>
  <si>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</si>
  <si>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</si>
  <si>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</si>
  <si>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</si>
  <si>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</si>
  <si>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</si>
  <si>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</si>
  <si>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</si>
  <si>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</si>
  <si>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</si>
  <si>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</si>
  <si>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</si>
  <si>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</si>
  <si>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</si>
  <si>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</si>
  <si>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</si>
  <si>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</si>
  <si>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</si>
  <si>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</si>
  <si>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</si>
  <si>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</si>
  <si>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</si>
  <si>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</si>
  <si>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</si>
  <si>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</si>
  <si>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</si>
  <si>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</si>
  <si>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</si>
  <si>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</si>
  <si>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</si>
  <si>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</si>
  <si>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</si>
  <si>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</si>
  <si>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</si>
  <si>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</si>
  <si>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</si>
  <si>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</si>
  <si>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</si>
  <si>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</si>
  <si>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</si>
  <si>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</si>
  <si>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</si>
  <si>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</si>
  <si>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</si>
  <si>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</si>
  <si>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</si>
  <si>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</si>
  <si>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</si>
  <si>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</si>
  <si>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</si>
  <si>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</si>
  <si>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</si>
  <si>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</si>
  <si>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</si>
  <si>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</si>
  <si>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</si>
  <si>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</si>
  <si>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</si>
  <si>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</si>
  <si>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</si>
  <si>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</si>
  <si>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</si>
  <si>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</si>
  <si>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</si>
  <si>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</si>
  <si>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</si>
  <si>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</si>
  <si>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</si>
  <si>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</si>
  <si>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</si>
  <si>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</si>
  <si>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</si>
  <si>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</si>
  <si>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</si>
  <si>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</si>
  <si>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</si>
  <si>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</si>
  <si>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</si>
  <si>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</si>
  <si>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</si>
  <si>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</si>
  <si>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</si>
  <si>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</si>
  <si>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</si>
  <si>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</si>
  <si>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</si>
  <si>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</si>
  <si>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</si>
  <si>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</si>
  <si>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</si>
  <si>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</si>
  <si>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</si>
  <si>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</si>
  <si>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</si>
  <si>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</si>
  <si>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</si>
  <si>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</si>
  <si>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</si>
  <si>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</si>
  <si>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</si>
  <si>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</si>
  <si>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</si>
  <si>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</si>
  <si>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</si>
  <si>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</si>
  <si>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</si>
  <si>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</si>
  <si>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</si>
  <si>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</si>
  <si>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</si>
  <si>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</si>
  <si>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</si>
  <si>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</si>
  <si>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</si>
  <si>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</si>
  <si>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</si>
  <si>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</si>
  <si>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</si>
  <si>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</si>
  <si>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</si>
  <si>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</si>
  <si>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</si>
  <si>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</si>
  <si>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</si>
  <si>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</si>
  <si>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</si>
  <si>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</si>
  <si>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</si>
  <si>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</si>
  <si>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</si>
  <si>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</si>
  <si>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</si>
  <si>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</si>
  <si>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</si>
  <si>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</si>
  <si>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</si>
  <si>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</si>
  <si>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</si>
  <si>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</si>
  <si>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</si>
  <si>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</si>
  <si>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</si>
  <si>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</si>
  <si>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</si>
  <si>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</si>
  <si>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</si>
  <si>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</si>
  <si>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</si>
  <si>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</si>
  <si>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</si>
  <si>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</si>
  <si>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</si>
  <si>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</si>
  <si>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</si>
  <si>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</si>
  <si>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</si>
  <si>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</si>
  <si>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</si>
  <si>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</si>
  <si>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</si>
  <si>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</si>
  <si>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</si>
  <si>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</si>
  <si>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</si>
  <si>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</si>
  <si>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</si>
  <si>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</si>
  <si>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</si>
  <si>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</si>
  <si>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</si>
  <si>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</si>
  <si>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</si>
  <si>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</si>
  <si>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</si>
  <si>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</si>
  <si>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</si>
  <si>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</si>
  <si>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</si>
  <si>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</si>
  <si>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</si>
  <si>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</si>
  <si>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</si>
  <si>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</si>
  <si>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</si>
  <si>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</si>
  <si>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</si>
  <si>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</si>
  <si>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</si>
  <si>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</si>
  <si>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</si>
  <si>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</si>
  <si>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</si>
  <si>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</si>
  <si>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</si>
  <si>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</si>
  <si>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</si>
  <si>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</si>
  <si>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</si>
  <si>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</si>
  <si>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</si>
  <si>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</si>
  <si>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</si>
  <si>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</si>
  <si>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</si>
  <si>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</si>
  <si>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</si>
  <si>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</si>
  <si>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</si>
  <si>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</si>
  <si>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</si>
  <si>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</si>
  <si>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</si>
  <si>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</si>
  <si>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</si>
  <si>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</si>
  <si>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</si>
  <si>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</si>
  <si>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</si>
  <si>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</si>
  <si>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</si>
  <si>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</si>
  <si>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</si>
  <si>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</si>
  <si>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</si>
  <si>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</si>
  <si>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</si>
  <si>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</si>
  <si>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</si>
  <si>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</si>
  <si>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</si>
  <si>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</si>
  <si>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</si>
  <si>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</si>
  <si>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</si>
  <si>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</si>
  <si>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</si>
  <si>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</si>
  <si>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</si>
  <si>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</si>
  <si>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</si>
  <si>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</si>
  <si>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</si>
  <si>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</si>
  <si>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</si>
  <si>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</si>
  <si>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</si>
  <si>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</si>
  <si>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</si>
  <si>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</si>
  <si>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</si>
  <si>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</si>
  <si>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</si>
  <si>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</si>
  <si>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</si>
  <si>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</si>
  <si>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</si>
  <si>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</si>
  <si>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</si>
  <si>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</si>
  <si>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</si>
  <si>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</si>
  <si>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</si>
  <si>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</si>
  <si>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</si>
  <si>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</si>
  <si>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</si>
  <si>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</si>
  <si>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</si>
  <si>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</si>
  <si>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</si>
  <si>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</si>
  <si>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</si>
  <si>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</si>
  <si>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</si>
  <si>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</si>
  <si>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</si>
  <si>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</si>
  <si>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</si>
  <si>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</si>
  <si>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</si>
  <si>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</si>
  <si>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</si>
  <si>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</si>
  <si>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</si>
  <si>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</si>
  <si>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</si>
  <si>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</si>
  <si>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</si>
  <si>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</si>
  <si>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</si>
  <si>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</si>
  <si>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</si>
  <si>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</si>
  <si>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</si>
  <si>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</si>
  <si>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</si>
  <si>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</si>
  <si>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</si>
  <si>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</si>
  <si>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</si>
  <si>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</si>
  <si>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</si>
  <si>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</si>
  <si>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</si>
  <si>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</si>
  <si>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</si>
  <si>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</si>
  <si>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</si>
  <si>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</si>
  <si>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</si>
  <si>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</si>
  <si>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</si>
  <si>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</si>
  <si>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</si>
  <si>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</si>
  <si>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</si>
  <si>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</si>
  <si>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</si>
  <si>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</si>
  <si>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</si>
  <si>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</si>
  <si>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</si>
  <si>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</si>
  <si>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</si>
  <si>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</si>
  <si>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</si>
  <si>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</si>
  <si>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</si>
  <si>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</si>
  <si>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</si>
  <si>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</si>
  <si>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</si>
  <si>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</si>
  <si>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</si>
  <si>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</si>
  <si>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</si>
  <si>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</si>
  <si>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</si>
  <si>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</si>
  <si>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</si>
  <si>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</si>
  <si>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</si>
  <si>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</si>
  <si>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</si>
  <si>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</si>
  <si>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</si>
  <si>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</si>
  <si>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</si>
  <si>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</si>
  <si>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</si>
  <si>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</si>
  <si>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</si>
  <si>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</si>
  <si>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</si>
  <si>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</si>
  <si>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</si>
  <si>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</si>
  <si>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</si>
  <si>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</si>
  <si>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</si>
  <si>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</si>
  <si>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</si>
  <si>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</si>
  <si>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</si>
  <si>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</si>
  <si>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</si>
  <si>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</si>
  <si>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</si>
  <si>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</si>
  <si>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</si>
  <si>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</si>
  <si>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</si>
  <si>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</si>
  <si>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</si>
  <si>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</si>
  <si>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</si>
  <si>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</si>
  <si>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</si>
  <si>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</si>
  <si>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</si>
  <si>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</si>
  <si>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</si>
  <si>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</si>
  <si>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</si>
  <si>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</si>
  <si>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</si>
  <si>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</si>
  <si>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</si>
  <si>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</si>
  <si>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</si>
  <si>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</si>
  <si>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</si>
  <si>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</si>
  <si>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</si>
  <si>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</si>
  <si>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</si>
  <si>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</si>
  <si>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</si>
  <si>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</si>
  <si>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</si>
  <si>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</si>
  <si>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</si>
  <si>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</si>
  <si>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</si>
  <si>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</si>
  <si>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</si>
  <si>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</si>
  <si>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</si>
  <si>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</si>
  <si>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</si>
  <si>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</si>
  <si>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</si>
  <si>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</si>
  <si>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</si>
  <si>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</si>
  <si>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</si>
  <si>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</si>
  <si>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</si>
  <si>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</si>
  <si>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</si>
  <si>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</si>
  <si>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</si>
  <si>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</si>
  <si>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</si>
  <si>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</si>
  <si>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</si>
  <si>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</si>
  <si>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</si>
  <si>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</si>
  <si>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</si>
  <si>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</si>
  <si>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</si>
  <si>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</si>
  <si>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</si>
  <si>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</si>
  <si>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</si>
  <si>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</si>
  <si>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</si>
  <si>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</si>
  <si>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</si>
  <si>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</si>
  <si>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</si>
  <si>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</si>
  <si>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</si>
  <si>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</si>
  <si>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</si>
  <si>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</si>
  <si>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</si>
  <si>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</si>
  <si>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</si>
  <si>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</si>
  <si>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</si>
  <si>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</si>
  <si>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</si>
  <si>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</si>
  <si>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</si>
  <si>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</si>
  <si>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</si>
  <si>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</si>
  <si>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</si>
  <si>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</si>
  <si>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</si>
  <si>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</si>
  <si>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</si>
  <si>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</si>
  <si>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</si>
  <si>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</si>
  <si>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</si>
  <si>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</si>
  <si>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</si>
  <si>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</si>
  <si>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</si>
  <si>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</si>
  <si>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</si>
  <si>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</si>
  <si>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</si>
  <si>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</si>
  <si>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</si>
  <si>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</si>
  <si>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</si>
  <si>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</si>
  <si>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</si>
  <si>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</si>
  <si>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</si>
  <si>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</si>
  <si>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</si>
  <si>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</si>
  <si>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</si>
  <si>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</si>
  <si>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</si>
  <si>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</si>
  <si>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</si>
  <si>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</si>
  <si>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</si>
  <si>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</si>
  <si>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</si>
  <si>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</si>
  <si>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</si>
  <si>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</si>
  <si>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</si>
  <si>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</si>
  <si>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</si>
  <si>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</si>
  <si>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</si>
  <si>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</si>
  <si>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</si>
  <si>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</si>
  <si>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</si>
  <si>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</si>
  <si>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</si>
  <si>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</si>
  <si>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</si>
  <si>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</si>
  <si>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</si>
  <si>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</si>
  <si>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</si>
  <si>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</si>
  <si>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</si>
  <si>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</si>
  <si>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</si>
  <si>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</si>
  <si>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</si>
  <si>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</si>
  <si>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</si>
  <si>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</si>
  <si>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</si>
  <si>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</si>
  <si>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</si>
  <si>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</si>
  <si>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</si>
  <si>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</si>
  <si>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</si>
  <si>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</si>
  <si>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</si>
  <si>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</si>
  <si>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</si>
  <si>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</si>
  <si>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</si>
  <si>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</si>
  <si>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</si>
  <si>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</si>
  <si>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</si>
  <si>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</si>
  <si>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</si>
  <si>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</si>
  <si>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</si>
  <si>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</si>
  <si>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</si>
  <si>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</si>
  <si>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</si>
  <si>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</si>
  <si>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</si>
  <si>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</si>
  <si>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</si>
  <si>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</si>
  <si>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</si>
  <si>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</si>
  <si>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</si>
  <si>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</si>
  <si>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</si>
  <si>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</si>
  <si>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</si>
  <si>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</si>
  <si>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</si>
  <si>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</si>
  <si>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</si>
  <si>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</si>
  <si>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</si>
  <si>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</si>
  <si>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</si>
  <si>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</si>
  <si>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</si>
  <si>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</si>
  <si>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</si>
  <si>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</si>
  <si>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</si>
  <si>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</si>
  <si>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</si>
  <si>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</si>
  <si>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</si>
  <si>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</si>
  <si>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</si>
  <si>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</si>
  <si>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</si>
  <si>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</si>
  <si>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</si>
  <si>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</si>
  <si>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</si>
  <si>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</si>
  <si>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</si>
  <si>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</si>
  <si>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</si>
  <si>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</si>
  <si>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</si>
  <si>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</si>
  <si>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</si>
  <si>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</si>
  <si>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</si>
  <si>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</si>
  <si>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</si>
  <si>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</si>
  <si>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</si>
  <si>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</si>
  <si>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</si>
  <si>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</si>
  <si>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</si>
  <si>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</si>
  <si>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</si>
  <si>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</si>
  <si>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</si>
  <si>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</si>
  <si>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</si>
  <si>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</si>
  <si>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</si>
  <si>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</si>
  <si>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</si>
  <si>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</si>
  <si>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</si>
  <si>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</si>
  <si>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</si>
  <si>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</si>
  <si>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</si>
  <si>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</si>
  <si>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</si>
  <si>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</si>
  <si>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</si>
  <si>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</si>
  <si>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</si>
  <si>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</si>
  <si>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</si>
  <si>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</si>
  <si>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</si>
  <si>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</si>
  <si>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</si>
  <si>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</si>
  <si>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</si>
  <si>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</si>
  <si>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</si>
  <si>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</si>
  <si>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</si>
  <si>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</si>
  <si>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</si>
  <si>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</si>
  <si>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</si>
  <si>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</si>
  <si>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</si>
  <si>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</si>
  <si>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</si>
  <si>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</si>
  <si>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</si>
  <si>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</si>
  <si>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</si>
  <si>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</si>
  <si>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</si>
  <si>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</si>
  <si>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</si>
  <si>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</si>
  <si>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</si>
  <si>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</si>
  <si>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</si>
  <si>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</si>
  <si>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</si>
  <si>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</si>
  <si>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</si>
  <si>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</si>
  <si>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</si>
  <si>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</si>
  <si>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</si>
  <si>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</si>
  <si>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</si>
  <si>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</si>
  <si>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</si>
  <si>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</si>
  <si>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</si>
  <si>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</si>
  <si>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</si>
  <si>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</si>
  <si>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</si>
  <si>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</si>
  <si>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</si>
  <si>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</si>
  <si>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</si>
  <si>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</si>
  <si>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</si>
  <si>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</si>
  <si>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</si>
  <si>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</si>
  <si>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</si>
  <si>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</si>
  <si>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</si>
  <si>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</si>
  <si>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</si>
  <si>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</si>
  <si>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</si>
  <si>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</si>
  <si>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</si>
  <si>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</si>
  <si>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</si>
  <si>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</si>
  <si>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</si>
  <si>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</si>
  <si>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</si>
  <si>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</si>
  <si>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</si>
  <si>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</si>
  <si>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</si>
  <si>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</si>
  <si>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</si>
  <si>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</si>
  <si>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</si>
  <si>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</si>
  <si>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</si>
  <si>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</si>
  <si>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</si>
  <si>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</si>
  <si>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</si>
  <si>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</si>
  <si>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</si>
  <si>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</si>
  <si>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</si>
  <si>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</si>
  <si>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</si>
  <si>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</si>
  <si>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</si>
  <si>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</si>
  <si>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</si>
  <si>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</si>
  <si>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</si>
  <si>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</si>
  <si>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</si>
  <si>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</si>
  <si>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</si>
  <si>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</si>
  <si>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</si>
  <si>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</si>
  <si>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</si>
  <si>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</si>
  <si>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</si>
  <si>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</si>
  <si>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</si>
  <si>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</si>
  <si>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</si>
  <si>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</si>
  <si>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</si>
  <si>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</si>
  <si>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</si>
  <si>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</si>
  <si>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</si>
  <si>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</si>
  <si>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</si>
  <si>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</si>
  <si>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</si>
  <si>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</si>
  <si>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</si>
  <si>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</si>
  <si>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</si>
  <si>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</si>
  <si>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</si>
  <si>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</si>
  <si>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</si>
  <si>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</si>
  <si>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</si>
  <si>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</si>
  <si>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</si>
  <si>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</si>
  <si>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</si>
  <si>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</si>
  <si>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</si>
  <si>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</si>
  <si>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</si>
  <si>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</si>
  <si>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</si>
  <si>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</si>
  <si>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</si>
  <si>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</si>
  <si>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</si>
  <si>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</si>
  <si>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</si>
  <si>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</si>
  <si>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</si>
  <si>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</si>
  <si>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</si>
  <si>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</si>
  <si>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</si>
  <si>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</si>
  <si>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</si>
  <si>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</si>
  <si>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</si>
  <si>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</si>
  <si>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</si>
  <si>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</si>
  <si>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</si>
  <si>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</si>
  <si>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</si>
  <si>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</si>
  <si>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</si>
  <si>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</si>
  <si>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</si>
  <si>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</si>
  <si>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</si>
  <si>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</si>
  <si>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</si>
  <si>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</si>
  <si>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</si>
  <si>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</si>
  <si>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</si>
  <si>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</si>
  <si>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</si>
  <si>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</si>
  <si>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</si>
  <si>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</si>
  <si>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</si>
  <si>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</si>
  <si>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</si>
  <si>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</si>
  <si>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</si>
  <si>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</si>
  <si>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</si>
  <si>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</si>
  <si>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</si>
  <si>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</si>
  <si>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</si>
  <si>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</si>
  <si>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</si>
  <si>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</si>
  <si>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</si>
  <si>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</si>
  <si>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</si>
  <si>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</si>
  <si>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</si>
  <si>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</si>
  <si>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</si>
  <si>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</si>
  <si>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</si>
  <si>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</si>
  <si>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</si>
  <si>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</si>
  <si>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</si>
  <si>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</si>
  <si>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</si>
  <si>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</si>
  <si>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</si>
  <si>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</si>
  <si>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</si>
  <si>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</si>
  <si>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</si>
  <si>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</si>
  <si>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</si>
  <si>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</si>
  <si>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</si>
  <si>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</si>
  <si>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</si>
  <si>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</si>
  <si>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</si>
  <si>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</si>
  <si>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</si>
  <si>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</si>
  <si>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</si>
  <si>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</si>
  <si>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</si>
  <si>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</si>
  <si>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</si>
  <si>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</si>
  <si>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</si>
  <si>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</si>
  <si>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</si>
  <si>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</si>
  <si>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</si>
  <si>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</si>
  <si>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</si>
  <si>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</si>
  <si>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</si>
  <si>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</si>
  <si>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</si>
  <si>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</si>
  <si>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</si>
  <si>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</si>
  <si>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</si>
  <si>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</si>
  <si>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</si>
  <si>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</si>
  <si>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</si>
  <si>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</si>
  <si>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</si>
  <si>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</si>
  <si>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</si>
  <si>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</si>
  <si>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</si>
  <si>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</si>
  <si>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</si>
  <si>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</si>
  <si>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</si>
  <si>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</si>
  <si>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</si>
  <si>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</si>
  <si>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</si>
  <si>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</si>
  <si>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</si>
  <si>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</si>
  <si>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</si>
  <si>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</si>
  <si>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</si>
  <si>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</si>
  <si>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</si>
  <si>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</si>
  <si>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</si>
  <si>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</si>
  <si>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</si>
  <si>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</si>
  <si>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</si>
  <si>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</si>
  <si>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</si>
  <si>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</si>
  <si>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</si>
  <si>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</si>
  <si>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</si>
  <si>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</si>
  <si>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</si>
  <si>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</si>
  <si>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</si>
  <si>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</si>
  <si>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</si>
  <si>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</si>
  <si>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</si>
  <si>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</si>
  <si>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</si>
  <si>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</si>
  <si>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</si>
  <si>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</si>
  <si>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</si>
  <si>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</si>
  <si>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</si>
  <si>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</si>
  <si>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</si>
  <si>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</si>
  <si>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</si>
  <si>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</si>
  <si>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</si>
  <si>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</si>
  <si>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</si>
  <si>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</si>
  <si>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</si>
  <si>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</si>
  <si>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</si>
  <si>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</si>
  <si>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</si>
  <si>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</si>
  <si>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</si>
  <si>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</si>
  <si>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</si>
  <si>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</si>
  <si>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</si>
  <si>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</si>
  <si>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</si>
  <si>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</si>
  <si>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</si>
  <si>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</si>
  <si>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</si>
  <si>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</si>
  <si>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</si>
  <si>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</si>
  <si>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</si>
  <si>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</si>
  <si>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</si>
  <si>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</si>
  <si>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</si>
  <si>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</si>
  <si>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</si>
  <si>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</si>
  <si>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</si>
  <si>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</si>
  <si>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</si>
  <si>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</si>
  <si>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</si>
  <si>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</si>
  <si>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</si>
  <si>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</si>
  <si>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</si>
  <si>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</si>
  <si>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</si>
  <si>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</si>
  <si>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</si>
  <si>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</si>
  <si>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</si>
  <si>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</si>
  <si>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</si>
  <si>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</si>
  <si>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</si>
  <si>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</si>
  <si>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</si>
  <si>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</si>
  <si>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</si>
  <si>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</si>
  <si>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</si>
  <si>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</si>
  <si>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</si>
  <si>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</si>
  <si>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</si>
  <si>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</si>
  <si>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</si>
  <si>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</si>
  <si>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</si>
  <si>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</si>
  <si>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</si>
  <si>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</si>
  <si>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</si>
  <si>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</si>
  <si>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</si>
  <si>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</si>
  <si>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</si>
  <si>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</si>
  <si>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</si>
  <si>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</si>
  <si>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</si>
  <si>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</si>
  <si>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</si>
  <si>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</si>
  <si>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</si>
  <si>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</si>
  <si>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</si>
  <si>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</si>
  <si>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</si>
  <si>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</si>
  <si>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</si>
  <si>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</si>
  <si>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</si>
  <si>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</si>
  <si>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</si>
  <si>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</si>
  <si>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</si>
  <si>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</si>
  <si>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</si>
  <si>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</si>
  <si>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</si>
  <si>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</si>
  <si>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</si>
  <si>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</si>
  <si>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</si>
  <si>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</si>
  <si>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</si>
  <si>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</si>
  <si>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</si>
  <si>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</si>
  <si>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</si>
  <si>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</si>
  <si>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</si>
  <si>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</si>
  <si>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</si>
  <si>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</si>
  <si>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</si>
  <si>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</si>
  <si>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</si>
  <si>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</si>
  <si>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</si>
  <si>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</si>
  <si>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</si>
  <si>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</si>
  <si>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</si>
  <si>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</si>
  <si>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</si>
  <si>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</si>
  <si>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</si>
  <si>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</si>
  <si>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</si>
  <si>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</si>
  <si>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</si>
  <si>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</si>
  <si>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</si>
  <si>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</si>
  <si>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</si>
  <si>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</si>
  <si>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</si>
  <si>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</si>
  <si>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</si>
  <si>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</si>
  <si>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</si>
  <si>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</si>
  <si>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</si>
  <si>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</si>
  <si>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</si>
  <si>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</si>
  <si>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</si>
  <si>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</si>
  <si>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</si>
  <si>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</si>
  <si>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</si>
  <si>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</si>
  <si>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</si>
  <si>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</si>
  <si>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</si>
  <si>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</si>
  <si>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</si>
  <si>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</si>
  <si>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</si>
  <si>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</si>
  <si>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</si>
  <si>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</si>
  <si>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</si>
  <si>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</si>
  <si>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</si>
  <si>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</si>
  <si>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</si>
  <si>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</si>
  <si>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</si>
  <si>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</si>
  <si>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</si>
  <si>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</si>
  <si>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</si>
  <si>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</si>
  <si>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</si>
  <si>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</si>
  <si>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</si>
  <si>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</si>
  <si>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</si>
  <si>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</si>
  <si>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</si>
  <si>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</si>
  <si>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</si>
  <si>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</si>
  <si>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</si>
  <si>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</si>
  <si>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</si>
  <si>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</si>
  <si>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</si>
  <si>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</si>
  <si>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</si>
  <si>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</si>
  <si>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</si>
  <si>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</si>
  <si>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</si>
  <si>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</si>
  <si>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</si>
  <si>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</si>
  <si>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</si>
  <si>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</si>
  <si>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</si>
  <si>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</si>
  <si>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</si>
  <si>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</si>
  <si>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</si>
  <si>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</si>
  <si>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</si>
  <si>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</si>
  <si>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</si>
  <si>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</si>
  <si>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</si>
  <si>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</si>
  <si>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</si>
  <si>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</si>
  <si>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</si>
  <si>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</si>
  <si>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</si>
  <si>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</si>
  <si>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</si>
  <si>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</si>
  <si>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</si>
  <si>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</si>
  <si>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</si>
  <si>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</si>
  <si>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</si>
  <si>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</si>
  <si>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</si>
  <si>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</si>
  <si>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</si>
  <si>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</si>
  <si>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</si>
  <si>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</si>
  <si>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</si>
  <si>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</si>
  <si>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</si>
  <si>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</si>
  <si>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</si>
  <si>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</si>
  <si>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</si>
  <si>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</si>
  <si>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</si>
  <si>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</si>
  <si>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</si>
  <si>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</si>
  <si>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</si>
  <si>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</si>
  <si>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</si>
  <si>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</si>
  <si>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</si>
  <si>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</si>
  <si>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</si>
  <si>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</si>
  <si>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</si>
  <si>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</si>
  <si>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</si>
  <si>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</si>
  <si>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</si>
  <si>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</si>
  <si>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</si>
  <si>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</si>
  <si>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</si>
  <si>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</si>
  <si>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</si>
  <si>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</si>
  <si>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</si>
  <si>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</si>
  <si>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</si>
  <si>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</si>
  <si>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</si>
  <si>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</si>
  <si>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</si>
  <si>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</si>
  <si>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</si>
  <si>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</si>
  <si>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</si>
  <si>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</si>
  <si>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</si>
  <si>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</si>
  <si>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</si>
  <si>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</si>
  <si>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</si>
  <si>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</si>
  <si>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</si>
  <si>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</si>
  <si>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</si>
  <si>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</si>
  <si>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</si>
  <si>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</si>
  <si>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</si>
  <si>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</si>
  <si>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</si>
  <si>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</si>
  <si>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</si>
  <si>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</si>
  <si>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</si>
  <si>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</si>
  <si>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</si>
  <si>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</si>
  <si>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</si>
  <si>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</si>
  <si>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</si>
  <si>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</si>
  <si>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</si>
  <si>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</si>
  <si>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</si>
  <si>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</si>
  <si>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</si>
  <si>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</si>
  <si>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</si>
  <si>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</si>
  <si>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</si>
  <si>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</si>
  <si>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</si>
  <si>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</si>
  <si>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</si>
  <si>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</si>
  <si>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</si>
  <si>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</si>
  <si>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</si>
  <si>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</si>
  <si>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</si>
  <si>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</si>
  <si>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</si>
  <si>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</si>
  <si>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</si>
  <si>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</si>
  <si>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</si>
  <si>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</si>
  <si>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</si>
  <si>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</si>
  <si>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</si>
  <si>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</si>
  <si>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</si>
  <si>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</si>
  <si>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</si>
  <si>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</si>
  <si>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</si>
  <si>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</si>
  <si>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</si>
  <si>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</si>
  <si>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</si>
  <si>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</si>
  <si>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</si>
  <si>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</si>
  <si>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</si>
  <si>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</si>
  <si>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</si>
  <si>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</si>
  <si>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</si>
  <si>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</si>
  <si>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</si>
  <si>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</si>
  <si>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</si>
  <si>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</si>
  <si>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</si>
  <si>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</si>
  <si>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</si>
  <si>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</si>
  <si>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</si>
  <si>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</si>
  <si>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</si>
  <si>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</si>
  <si>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</si>
  <si>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</si>
  <si>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</si>
  <si>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</si>
  <si>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</si>
  <si>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</si>
  <si>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</si>
  <si>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</si>
  <si>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</si>
  <si>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</si>
  <si>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</si>
  <si>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</si>
  <si>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</si>
  <si>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</si>
  <si>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</si>
  <si>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</si>
  <si>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</si>
  <si>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</si>
  <si>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</si>
  <si>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</si>
  <si>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</si>
  <si>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</si>
  <si>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</si>
  <si>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</si>
  <si>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</si>
  <si>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</si>
  <si>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</si>
  <si>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</si>
  <si>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</si>
  <si>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</si>
  <si>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</si>
  <si>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</si>
  <si>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</si>
  <si>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</si>
  <si>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</si>
  <si>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</si>
  <si>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</si>
  <si>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</si>
  <si>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</si>
  <si>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</si>
  <si>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</si>
  <si>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</si>
  <si>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</si>
  <si>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</si>
  <si>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</si>
  <si>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</si>
  <si>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</si>
  <si>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</si>
  <si>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</si>
  <si>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</si>
  <si>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</si>
  <si>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</si>
  <si>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</si>
  <si>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</si>
  <si>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</si>
  <si>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</si>
  <si>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</si>
  <si>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</si>
  <si>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</si>
  <si>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</si>
  <si>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</si>
  <si>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</si>
  <si>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</si>
  <si>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</si>
  <si>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</si>
  <si>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</si>
  <si>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</si>
  <si>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</si>
  <si>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</si>
  <si>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</si>
  <si>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</si>
  <si>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</si>
  <si>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</si>
  <si>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</si>
  <si>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</si>
  <si>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</si>
  <si>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</si>
  <si>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</si>
  <si>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</si>
  <si>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</si>
  <si>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</si>
  <si>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</si>
  <si>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</si>
  <si>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</si>
  <si>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</si>
  <si>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</si>
  <si>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</si>
  <si>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</si>
  <si>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</si>
  <si>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</si>
  <si>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</si>
  <si>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</si>
  <si>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</si>
  <si>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</si>
  <si>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</si>
  <si>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</si>
  <si>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</si>
  <si>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</si>
  <si>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</si>
  <si>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</si>
  <si>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</si>
  <si>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</si>
  <si>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</si>
  <si>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</si>
  <si>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</si>
  <si>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</si>
  <si>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</si>
  <si>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</si>
  <si>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</si>
  <si>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</si>
  <si>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</si>
  <si>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</si>
  <si>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</si>
  <si>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</si>
  <si>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</si>
  <si>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</si>
  <si>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</si>
  <si>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</si>
  <si>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</si>
  <si>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</si>
  <si>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</si>
  <si>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</si>
  <si>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</si>
  <si>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</si>
  <si>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</si>
  <si>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</si>
  <si>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</si>
  <si>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</si>
  <si>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</si>
  <si>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</si>
  <si>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</si>
  <si>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</si>
  <si>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</si>
  <si>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</si>
  <si>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</si>
  <si>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</si>
  <si>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</si>
  <si>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</si>
  <si>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</si>
  <si>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</si>
  <si>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</si>
  <si>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</si>
  <si>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</si>
  <si>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</si>
  <si>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</si>
  <si>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</si>
  <si>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</si>
  <si>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</si>
  <si>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</si>
  <si>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</si>
  <si>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</si>
  <si>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</si>
  <si>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</si>
  <si>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</si>
  <si>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</si>
  <si>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</si>
  <si>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</si>
  <si>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</si>
  <si>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</si>
  <si>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</si>
  <si>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</si>
  <si>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</si>
  <si>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</si>
  <si>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</si>
  <si>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</si>
  <si>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</si>
  <si>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</si>
  <si>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</si>
  <si>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</si>
  <si>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</si>
  <si>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</si>
  <si>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</si>
  <si>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</si>
  <si>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</si>
  <si>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</si>
  <si>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</si>
  <si>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</si>
  <si>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</si>
  <si>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</si>
  <si>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</si>
  <si>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</si>
  <si>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</si>
  <si>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</si>
  <si>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</si>
  <si>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</si>
  <si>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</si>
  <si>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</si>
  <si>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</si>
  <si>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</si>
  <si>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</si>
  <si>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</si>
  <si>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</si>
  <si>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</si>
  <si>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</si>
  <si>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</si>
  <si>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</si>
  <si>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</si>
  <si>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</si>
  <si>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</si>
  <si>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</si>
  <si>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</si>
  <si>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</si>
  <si>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</si>
  <si>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</si>
  <si>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</si>
  <si>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</si>
  <si>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</si>
  <si>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</si>
  <si>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</si>
  <si>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</si>
  <si>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</si>
  <si>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</si>
  <si>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</si>
  <si>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</si>
  <si>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</si>
  <si>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</si>
  <si>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</si>
  <si>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</si>
  <si>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</si>
  <si>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</si>
  <si>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</si>
  <si>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</si>
  <si>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</si>
  <si>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</si>
  <si>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</si>
  <si>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</si>
  <si>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</si>
  <si>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</si>
  <si>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</si>
  <si>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</si>
  <si>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</si>
  <si>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</si>
  <si>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</si>
  <si>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</si>
  <si>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</si>
  <si>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</si>
  <si>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</si>
  <si>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</si>
  <si>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</si>
  <si>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</si>
  <si>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</si>
  <si>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</si>
  <si>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</si>
  <si>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</si>
  <si>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</si>
  <si>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</si>
  <si>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</si>
  <si>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</si>
  <si>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</si>
  <si>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</si>
  <si>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</si>
  <si>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</si>
  <si>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</si>
  <si>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</si>
  <si>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</si>
  <si>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</si>
  <si>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</si>
  <si>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</si>
  <si>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</si>
  <si>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</si>
  <si>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</si>
  <si>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</si>
  <si>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</si>
  <si>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</si>
  <si>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</si>
  <si>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</si>
  <si>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</si>
  <si>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</si>
  <si>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</si>
  <si>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</si>
  <si>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</si>
  <si>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</si>
  <si>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</si>
  <si>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</si>
  <si>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</si>
  <si>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</si>
  <si>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</si>
  <si>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</si>
  <si>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</si>
  <si>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</si>
  <si>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</si>
  <si>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</si>
  <si>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</si>
  <si>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</si>
  <si>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</si>
  <si>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</si>
  <si>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</si>
  <si>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</si>
  <si>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</si>
  <si>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</si>
  <si>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</si>
  <si>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</si>
  <si>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</si>
  <si>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</si>
  <si>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</si>
  <si>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</si>
  <si>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</si>
  <si>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</si>
  <si>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</si>
  <si>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</si>
  <si>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</si>
  <si>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</si>
  <si>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</si>
  <si>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</si>
  <si>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</si>
  <si>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</si>
  <si>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</si>
  <si>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</si>
  <si>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</si>
  <si>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</si>
  <si>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</si>
  <si>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</si>
  <si>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</si>
  <si>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</si>
  <si>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</si>
  <si>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</si>
  <si>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</si>
  <si>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</si>
  <si>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</si>
  <si>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</si>
  <si>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</si>
  <si>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</si>
  <si>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</si>
  <si>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</si>
  <si>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</si>
  <si>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</si>
  <si>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</si>
  <si>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</si>
  <si>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</si>
  <si>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</si>
  <si>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</si>
  <si>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</si>
  <si>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</si>
  <si>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</si>
  <si>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</si>
  <si>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</si>
  <si>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</si>
  <si>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</si>
  <si>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</si>
  <si>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</si>
  <si>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</si>
  <si>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</si>
  <si>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</si>
  <si>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</si>
  <si>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</si>
  <si>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</si>
  <si>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</si>
  <si>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</si>
  <si>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</si>
  <si>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</si>
  <si>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</si>
  <si>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</si>
  <si>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</si>
  <si>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</si>
  <si>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</si>
  <si>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</si>
  <si>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</si>
  <si>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</si>
  <si>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</si>
  <si>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</si>
  <si>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</si>
  <si>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</si>
  <si>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</si>
  <si>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</si>
  <si>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</si>
  <si>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</si>
  <si>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</si>
  <si>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</si>
  <si>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</si>
  <si>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</si>
  <si>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</si>
  <si>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</si>
  <si>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</si>
  <si>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</si>
  <si>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</si>
  <si>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</si>
  <si>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</si>
  <si>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</si>
  <si>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</si>
  <si>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</si>
  <si>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</si>
  <si>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</si>
  <si>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</si>
  <si>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</si>
  <si>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</si>
  <si>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</si>
  <si>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</si>
  <si>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</si>
  <si>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</si>
  <si>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</si>
  <si>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</si>
  <si>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</si>
  <si>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</si>
  <si>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</si>
  <si>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</si>
  <si>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</si>
  <si>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</si>
  <si>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</si>
  <si>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</si>
  <si>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</si>
  <si>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</si>
  <si>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</si>
  <si>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</si>
  <si>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</si>
  <si>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</si>
  <si>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</si>
  <si>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</si>
  <si>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</si>
  <si>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</si>
  <si>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</si>
  <si>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</si>
  <si>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</si>
  <si>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</si>
  <si>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</si>
  <si>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</si>
  <si>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</si>
  <si>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</si>
  <si>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</si>
  <si>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</si>
  <si>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</si>
  <si>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</si>
  <si>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</si>
  <si>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</si>
  <si>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</si>
  <si>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</si>
  <si>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</si>
  <si>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</si>
  <si>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</si>
  <si>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</si>
  <si>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</si>
  <si>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</si>
  <si>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</si>
  <si>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</si>
  <si>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</si>
  <si>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</si>
  <si>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</si>
  <si>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</si>
  <si>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</si>
  <si>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</si>
  <si>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</si>
  <si>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</si>
  <si>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</si>
  <si>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</si>
  <si>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</si>
  <si>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</si>
  <si>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</si>
  <si>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</si>
  <si>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</si>
  <si>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</si>
  <si>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</si>
  <si>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</si>
  <si>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</si>
  <si>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</si>
  <si>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</si>
  <si>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</si>
  <si>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</si>
  <si>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</si>
  <si>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</si>
  <si>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</si>
  <si>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</si>
  <si>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</si>
  <si>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</si>
  <si>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</si>
  <si>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</si>
  <si>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</si>
  <si>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</si>
  <si>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</si>
  <si>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</si>
  <si>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</si>
  <si>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</si>
  <si>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</si>
  <si>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</si>
  <si>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</si>
  <si>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</si>
  <si>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</si>
  <si>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</si>
  <si>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</si>
  <si>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</si>
  <si>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</si>
  <si>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</si>
  <si>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</si>
  <si>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</si>
  <si>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</si>
  <si>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</si>
  <si>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</si>
  <si>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</si>
  <si>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</si>
  <si>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</si>
  <si>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</si>
  <si>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</si>
  <si>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</si>
  <si>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</si>
  <si>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</si>
  <si>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</si>
  <si>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</si>
  <si>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</si>
  <si>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</si>
  <si>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</si>
  <si>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</si>
  <si>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</si>
  <si>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</si>
  <si>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</si>
  <si>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</si>
  <si>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</si>
  <si>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</si>
  <si>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</si>
  <si>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</si>
  <si>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</si>
  <si>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</si>
  <si>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</si>
  <si>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</si>
  <si>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</si>
  <si>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</si>
  <si>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</si>
  <si>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</si>
  <si>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</si>
  <si>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</si>
  <si>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</si>
  <si>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</si>
  <si>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</si>
  <si>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</si>
  <si>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</si>
  <si>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</si>
  <si>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</si>
  <si>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</si>
  <si>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</si>
  <si>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</si>
  <si>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</si>
  <si>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</si>
  <si>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</si>
  <si>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</si>
  <si>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</si>
  <si>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</si>
  <si>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</si>
  <si>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</si>
  <si>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</si>
  <si>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</si>
  <si>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</si>
  <si>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</si>
  <si>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</si>
  <si>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</si>
  <si>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</si>
  <si>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</si>
  <si>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</si>
  <si>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</si>
  <si>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</si>
  <si>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</si>
  <si>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</si>
  <si>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</si>
  <si>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</si>
  <si>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</si>
  <si>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</si>
  <si>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</si>
  <si>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</si>
  <si>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</si>
  <si>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</si>
  <si>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</si>
  <si>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</si>
  <si>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</si>
  <si>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</si>
  <si>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</si>
  <si>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</si>
  <si>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</si>
  <si>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</si>
  <si>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</si>
  <si>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</si>
  <si>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</si>
  <si>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</si>
  <si>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</si>
  <si>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</si>
  <si>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</si>
  <si>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</si>
  <si>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</si>
  <si>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</si>
  <si>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</si>
  <si>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</si>
  <si>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</si>
  <si>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</si>
  <si>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</si>
  <si>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</si>
  <si>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</si>
  <si>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</si>
  <si>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</si>
  <si>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</si>
  <si>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</si>
  <si>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</si>
  <si>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</si>
  <si>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</si>
  <si>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</si>
  <si>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</si>
  <si>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</si>
  <si>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</si>
  <si>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</si>
  <si>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</si>
  <si>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</si>
  <si>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</si>
  <si>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</si>
  <si>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</si>
  <si>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</si>
  <si>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</si>
  <si>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</si>
  <si>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</si>
  <si>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</si>
  <si>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</si>
  <si>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</si>
  <si>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</si>
  <si>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</si>
  <si>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</si>
  <si>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</si>
  <si>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</si>
  <si>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</si>
  <si>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</si>
  <si>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</si>
  <si>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</si>
  <si>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</si>
  <si>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</si>
  <si>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</si>
  <si>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</si>
  <si>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</si>
  <si>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</si>
  <si>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</si>
  <si>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</si>
  <si>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</si>
  <si>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</si>
  <si>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</si>
  <si>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</si>
  <si>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</si>
  <si>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</si>
  <si>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</si>
  <si>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</si>
  <si>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</si>
  <si>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</si>
  <si>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</si>
  <si>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</si>
  <si>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</si>
  <si>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</si>
  <si>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</si>
  <si>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</si>
  <si>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</si>
  <si>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</si>
  <si>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</si>
  <si>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</si>
  <si>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</si>
  <si>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</si>
  <si>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</si>
  <si>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</si>
  <si>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</si>
  <si>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</si>
  <si>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</si>
  <si>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</si>
  <si>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</si>
  <si>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</si>
  <si>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</si>
  <si>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</si>
  <si>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</si>
  <si>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</si>
  <si>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</si>
  <si>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</si>
  <si>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</si>
  <si>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</si>
  <si>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</si>
  <si>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</si>
  <si>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</si>
  <si>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</si>
  <si>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</si>
  <si>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</si>
  <si>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</si>
  <si>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</si>
  <si>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</si>
  <si>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</si>
  <si>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</si>
  <si>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</si>
  <si>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</si>
  <si>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</si>
  <si>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</si>
  <si>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</si>
  <si>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</si>
  <si>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</si>
  <si>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</si>
  <si>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</si>
  <si>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</si>
  <si>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</si>
  <si>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</si>
  <si>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</si>
  <si>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</si>
  <si>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</si>
  <si>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</si>
  <si>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</si>
  <si>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</si>
  <si>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</si>
  <si>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</si>
  <si>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</si>
  <si>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</si>
  <si>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</si>
  <si>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</si>
  <si>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</si>
  <si>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</si>
  <si>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</si>
  <si>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</si>
  <si>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</si>
  <si>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</si>
  <si>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</si>
  <si>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</si>
  <si>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</si>
  <si>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</si>
  <si>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</si>
  <si>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</si>
  <si>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</si>
  <si>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</si>
  <si>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</si>
  <si>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</si>
  <si>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</si>
  <si>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</si>
  <si>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</si>
  <si>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</si>
  <si>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</si>
  <si>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</si>
  <si>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</si>
  <si>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</si>
  <si>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</si>
  <si>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</si>
  <si>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</si>
  <si>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</si>
  <si>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</si>
  <si>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</si>
  <si>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</si>
  <si>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</si>
  <si>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</si>
  <si>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</si>
  <si>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</si>
  <si>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</si>
  <si>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</si>
  <si>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</si>
  <si>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</si>
  <si>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</si>
  <si>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</si>
  <si>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</si>
  <si>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</si>
  <si>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</si>
  <si>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</si>
  <si>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</si>
  <si>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</si>
  <si>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</si>
  <si>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</si>
  <si>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</si>
  <si>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</si>
  <si>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</si>
  <si>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</si>
  <si>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</si>
  <si>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</si>
  <si>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</si>
  <si>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</si>
  <si>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</si>
  <si>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</si>
  <si>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</si>
  <si>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</si>
  <si>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</si>
  <si>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</si>
  <si>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</si>
  <si>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</si>
  <si>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</si>
  <si>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</si>
  <si>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</si>
  <si>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</si>
  <si>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</si>
  <si>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</si>
  <si>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</si>
  <si>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</si>
  <si>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</si>
  <si>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</si>
  <si>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</si>
  <si>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</si>
  <si>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</si>
  <si>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</si>
  <si>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</si>
  <si>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</si>
  <si>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</si>
  <si>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</si>
  <si>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</si>
  <si>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</si>
  <si>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</si>
  <si>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</si>
  <si>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</si>
  <si>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</si>
  <si>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</si>
  <si>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</si>
  <si>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</si>
  <si>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</si>
  <si>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</si>
  <si>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</si>
  <si>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</si>
  <si>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</si>
  <si>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</si>
  <si>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</si>
  <si>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</si>
  <si>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</si>
  <si>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</si>
  <si>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</si>
  <si>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</si>
  <si>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</si>
  <si>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</si>
  <si>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</si>
  <si>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</si>
  <si>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</si>
  <si>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</si>
  <si>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</si>
  <si>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</si>
  <si>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</si>
  <si>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</si>
  <si>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</si>
  <si>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</si>
  <si>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</si>
  <si>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</si>
  <si>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</si>
  <si>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</si>
  <si>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</si>
  <si>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</si>
  <si>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</si>
  <si>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</si>
  <si>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</si>
  <si>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</si>
  <si>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</si>
  <si>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</si>
  <si>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</si>
  <si>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</si>
  <si>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</si>
  <si>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</si>
  <si>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</si>
  <si>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</si>
  <si>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</si>
  <si>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</si>
  <si>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</si>
  <si>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</si>
  <si>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</si>
  <si>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</si>
  <si>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</si>
  <si>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</si>
  <si>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</si>
  <si>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</si>
  <si>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</si>
  <si>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</si>
  <si>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</si>
  <si>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</si>
  <si>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</si>
  <si>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</si>
  <si>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</si>
  <si>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</si>
  <si>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</si>
  <si>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</si>
  <si>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</si>
  <si>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</si>
  <si>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</si>
  <si>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</si>
  <si>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</si>
  <si>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</si>
  <si>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</si>
  <si>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</si>
  <si>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</si>
  <si>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</si>
  <si>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</si>
  <si>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</si>
  <si>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</si>
  <si>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</si>
  <si>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</si>
  <si>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</si>
  <si>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</si>
  <si>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</si>
  <si>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</si>
  <si>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</si>
  <si>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</si>
  <si>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</si>
  <si>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</si>
  <si>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</si>
  <si>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</si>
  <si>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</si>
  <si>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</si>
  <si>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</si>
  <si>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</si>
  <si>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</si>
  <si>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</si>
  <si>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</si>
  <si>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</si>
  <si>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</si>
  <si>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</si>
  <si>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</si>
  <si>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</si>
  <si>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</si>
  <si>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</si>
  <si>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</si>
  <si>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</si>
  <si>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</si>
  <si>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</si>
  <si>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</si>
  <si>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</si>
  <si>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</si>
  <si>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</si>
  <si>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</si>
  <si>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</si>
  <si>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</si>
  <si>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</si>
  <si>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</si>
  <si>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</si>
  <si>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</si>
  <si>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</si>
  <si>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</si>
  <si>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</si>
  <si>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</si>
  <si>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</si>
  <si>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</si>
  <si>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</si>
  <si>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</si>
  <si>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</si>
  <si>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</si>
  <si>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</si>
  <si>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</si>
  <si>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</si>
  <si>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</si>
  <si>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</si>
  <si>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</si>
  <si>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</si>
  <si>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</si>
  <si>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</si>
  <si>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</si>
  <si>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</si>
  <si>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</si>
  <si>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</si>
  <si>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</si>
  <si>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</si>
  <si>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</si>
  <si>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</si>
  <si>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</si>
  <si>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</si>
  <si>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</si>
  <si>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</si>
  <si>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</si>
  <si>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</si>
  <si>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</si>
  <si>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</si>
  <si>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</si>
  <si>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</si>
  <si>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</si>
  <si>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</si>
  <si>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</si>
  <si>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</si>
  <si>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</si>
  <si>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</si>
  <si>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</si>
  <si>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</si>
  <si>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</si>
  <si>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</si>
  <si>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</si>
  <si>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</si>
  <si>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</si>
  <si>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</si>
  <si>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</si>
  <si>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</si>
  <si>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</si>
  <si>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</si>
  <si>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</si>
  <si>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</si>
  <si>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</si>
  <si>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</si>
  <si>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</si>
  <si>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</si>
  <si>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</si>
  <si>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</si>
  <si>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</si>
  <si>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</si>
  <si>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</si>
  <si>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</si>
  <si>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</si>
  <si>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</si>
  <si>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</si>
  <si>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</si>
  <si>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</si>
  <si>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</si>
  <si>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</si>
  <si>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</si>
  <si>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</si>
  <si>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</si>
  <si>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</si>
  <si>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</si>
  <si>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</si>
  <si>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</si>
  <si>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</si>
  <si>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</si>
  <si>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</si>
  <si>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</si>
  <si>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</si>
  <si>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</si>
  <si>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</si>
  <si>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</si>
  <si>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</si>
  <si>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</si>
  <si>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</si>
  <si>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</si>
  <si>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</si>
  <si>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</si>
  <si>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</si>
  <si>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</si>
  <si>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</si>
  <si>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</si>
  <si>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</si>
  <si>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</si>
  <si>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</si>
  <si>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</si>
  <si>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</si>
  <si>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</si>
  <si>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</si>
  <si>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</si>
  <si>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</si>
  <si>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</si>
  <si>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</si>
  <si>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</si>
  <si>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</si>
  <si>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</si>
  <si>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</si>
  <si>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</si>
  <si>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</si>
  <si>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</si>
  <si>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</si>
  <si>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</si>
  <si>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</si>
  <si>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</si>
  <si>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</si>
  <si>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</si>
  <si>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</si>
  <si>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</si>
  <si>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</si>
  <si>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</si>
  <si>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</si>
  <si>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</si>
  <si>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</si>
  <si>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</si>
  <si>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</si>
  <si>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</si>
  <si>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</si>
  <si>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</si>
  <si>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</si>
  <si>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</si>
  <si>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</si>
  <si>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</si>
  <si>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</si>
  <si>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</si>
  <si>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</si>
  <si>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</si>
  <si>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</si>
  <si>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</si>
  <si>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</si>
  <si>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</si>
  <si>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</si>
  <si>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</si>
  <si>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</si>
  <si>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</si>
  <si>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</si>
  <si>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</si>
  <si>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</si>
  <si>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</si>
  <si>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</si>
  <si>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</si>
  <si>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</si>
  <si>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</si>
  <si>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</si>
  <si>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</si>
  <si>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</si>
  <si>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</si>
  <si>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</si>
  <si>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</si>
  <si>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</si>
  <si>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</si>
  <si>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</si>
  <si>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</si>
  <si>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</si>
  <si>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</si>
  <si>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</si>
  <si>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</si>
  <si>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</si>
  <si>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</si>
  <si>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</si>
  <si>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</si>
  <si>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</si>
  <si>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</si>
  <si>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</si>
  <si>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</si>
  <si>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</si>
  <si>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</si>
  <si>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</si>
  <si>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</si>
  <si>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</si>
  <si>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</si>
  <si>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</si>
  <si>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</si>
  <si>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</si>
  <si>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</si>
  <si>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</si>
  <si>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</si>
  <si>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</si>
  <si>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</si>
  <si>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</si>
  <si>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</si>
  <si>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</si>
  <si>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</si>
  <si>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</si>
  <si>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</si>
  <si>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</si>
  <si>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</si>
  <si>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</si>
  <si>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</si>
  <si>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</si>
  <si>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</si>
  <si>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</si>
  <si>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</si>
  <si>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</si>
  <si>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</si>
  <si>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</si>
  <si>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</si>
  <si>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</si>
  <si>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</si>
  <si>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</si>
  <si>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</si>
  <si>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</si>
  <si>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</si>
  <si>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</si>
  <si>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</si>
  <si>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</si>
  <si>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</si>
  <si>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</si>
  <si>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</si>
  <si>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</si>
  <si>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</si>
  <si>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</si>
  <si>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</si>
  <si>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</si>
  <si>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</si>
  <si>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</si>
  <si>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</si>
  <si>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</si>
  <si>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</si>
  <si>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</si>
  <si>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</si>
  <si>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</si>
  <si>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</si>
  <si>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</si>
  <si>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</si>
  <si>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</si>
  <si>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</si>
  <si>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</si>
  <si>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</si>
  <si>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</si>
  <si>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</si>
  <si>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</si>
  <si>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</si>
  <si>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</si>
  <si>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</si>
  <si>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</si>
  <si>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</si>
  <si>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</si>
  <si>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</si>
  <si>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</si>
  <si>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</si>
  <si>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</si>
  <si>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</si>
  <si>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</si>
  <si>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</si>
  <si>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</si>
  <si>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</si>
  <si>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</si>
  <si>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</si>
  <si>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</si>
  <si>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</si>
  <si>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</si>
  <si>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</si>
  <si>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</si>
  <si>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</si>
  <si>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</si>
  <si>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</si>
  <si>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</si>
  <si>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</si>
  <si>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</si>
  <si>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</si>
  <si>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</si>
  <si>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</si>
  <si>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</si>
  <si>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</si>
  <si>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</si>
  <si>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</si>
  <si>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</si>
  <si>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</si>
  <si>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</si>
  <si>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</si>
  <si>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</si>
  <si>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</si>
  <si>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</si>
  <si>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</si>
  <si>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</si>
  <si>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</si>
  <si>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</si>
  <si>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</si>
  <si>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</si>
  <si>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</si>
  <si>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</si>
  <si>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</si>
  <si>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</si>
  <si>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</si>
  <si>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</si>
  <si>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</si>
  <si>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</si>
  <si>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</si>
  <si>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</si>
  <si>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</si>
  <si>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</si>
  <si>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</si>
  <si>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</si>
  <si>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</si>
  <si>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</si>
  <si>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</si>
  <si>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</si>
  <si>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</si>
  <si>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</si>
  <si>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</si>
  <si>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</si>
  <si>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</si>
  <si>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</si>
  <si>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</si>
  <si>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</si>
  <si>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</si>
  <si>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</si>
  <si>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</si>
  <si>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</si>
  <si>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</si>
  <si>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</si>
  <si>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</si>
  <si>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</si>
  <si>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</si>
  <si>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</si>
  <si>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</si>
  <si>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</si>
  <si>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</si>
  <si>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</si>
  <si>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</si>
  <si>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</si>
  <si>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</si>
  <si>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</si>
  <si>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</si>
  <si>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</si>
  <si>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</si>
  <si>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</si>
  <si>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</si>
  <si>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</si>
  <si>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</si>
  <si>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</si>
  <si>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</si>
  <si>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</si>
  <si>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</si>
  <si>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</si>
  <si>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</si>
  <si>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</si>
  <si>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</si>
  <si>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</si>
  <si>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</si>
  <si>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</si>
  <si>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</si>
  <si>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</si>
  <si>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</si>
  <si>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</si>
  <si>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</si>
  <si>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</si>
  <si>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</si>
  <si>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</si>
  <si>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</si>
  <si>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</si>
  <si>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</si>
  <si>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</si>
  <si>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</si>
  <si>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</si>
  <si>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</si>
  <si>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</si>
  <si>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</si>
  <si>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</si>
  <si>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</si>
  <si>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</si>
  <si>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</si>
  <si>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</si>
  <si>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</si>
  <si>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</si>
  <si>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</si>
  <si>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</si>
  <si>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</si>
  <si>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</si>
  <si>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</si>
  <si>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</si>
  <si>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</si>
  <si>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</si>
  <si>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</si>
  <si>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</si>
  <si>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</si>
  <si>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</si>
  <si>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</si>
  <si>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</si>
  <si>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</si>
  <si>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</si>
  <si>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</si>
  <si>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</si>
  <si>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</si>
  <si>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</si>
  <si>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</si>
  <si>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</si>
  <si>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</si>
  <si>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</si>
  <si>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</si>
  <si>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</si>
  <si>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</si>
  <si>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</si>
  <si>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</si>
  <si>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</si>
  <si>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</si>
  <si>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</si>
  <si>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</si>
  <si>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</si>
  <si>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</si>
  <si>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</si>
  <si>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</si>
  <si>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</si>
  <si>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</si>
  <si>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</si>
  <si>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</si>
  <si>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</si>
  <si>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</si>
  <si>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</si>
  <si>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</si>
  <si>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</si>
  <si>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</si>
  <si>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</si>
  <si>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</si>
  <si>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</si>
  <si>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</si>
  <si>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</si>
  <si>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</si>
  <si>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</si>
  <si>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</si>
  <si>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</si>
  <si>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</si>
  <si>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</si>
  <si>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</si>
  <si>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</si>
  <si>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</si>
  <si>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</si>
  <si>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</si>
  <si>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</si>
  <si>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</si>
  <si>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</si>
  <si>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</si>
  <si>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</si>
  <si>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</si>
  <si>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</si>
  <si>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</si>
  <si>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</si>
  <si>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</si>
  <si>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</si>
  <si>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</si>
  <si>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</si>
  <si>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</si>
  <si>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</si>
  <si>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</si>
  <si>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</si>
  <si>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</si>
  <si>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</si>
  <si>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</si>
  <si>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</si>
  <si>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</si>
  <si>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</si>
  <si>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</si>
  <si>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</si>
  <si>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</si>
  <si>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</si>
  <si>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</si>
  <si>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</si>
  <si>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</si>
  <si>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</si>
  <si>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</si>
  <si>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</si>
  <si>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</si>
  <si>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</si>
  <si>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</si>
  <si>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</si>
  <si>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</si>
  <si>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</si>
  <si>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</si>
  <si>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</si>
  <si>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</si>
  <si>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</si>
  <si>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</si>
  <si>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</si>
  <si>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</si>
  <si>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</si>
  <si>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</si>
  <si>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</si>
  <si>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</si>
  <si>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</si>
  <si>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</si>
  <si>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</si>
  <si>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</si>
  <si>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</si>
  <si>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</si>
  <si>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</si>
  <si>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</si>
  <si>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</si>
  <si>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</si>
  <si>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</si>
  <si>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</si>
  <si>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</si>
  <si>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</si>
  <si>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</si>
  <si>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</si>
  <si>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</si>
  <si>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</si>
  <si>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</si>
  <si>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</si>
  <si>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</si>
  <si>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</si>
  <si>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</si>
  <si>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</si>
  <si>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</si>
  <si>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</si>
  <si>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</si>
  <si>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</si>
  <si>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</si>
  <si>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</si>
  <si>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</si>
  <si>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</si>
  <si>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</si>
  <si>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</si>
  <si>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</si>
  <si>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</si>
  <si>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</si>
  <si>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</si>
  <si>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</si>
  <si>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</si>
  <si>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</si>
  <si>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</si>
  <si>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</si>
  <si>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</si>
  <si>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</si>
  <si>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</si>
  <si>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</si>
  <si>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</si>
  <si>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</si>
  <si>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</si>
  <si>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</si>
  <si>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</si>
  <si>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</si>
  <si>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</si>
  <si>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</si>
  <si>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</si>
  <si>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</si>
  <si>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</si>
  <si>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</si>
  <si>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</si>
  <si>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</si>
  <si>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</si>
  <si>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</si>
  <si>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</si>
  <si>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</si>
  <si>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</si>
  <si>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</si>
  <si>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</si>
  <si>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</si>
  <si>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</si>
  <si>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</si>
  <si>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</si>
  <si>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</si>
  <si>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</si>
  <si>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</si>
  <si>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</si>
  <si>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</si>
  <si>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</si>
  <si>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</si>
  <si>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</si>
  <si>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</si>
  <si>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</si>
  <si>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</si>
  <si>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</si>
  <si>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</si>
  <si>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</si>
  <si>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</si>
  <si>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</si>
  <si>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</si>
  <si>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</si>
  <si>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</si>
  <si>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</si>
  <si>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</si>
  <si>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</si>
  <si>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</si>
  <si>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</si>
  <si>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</si>
  <si>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</si>
  <si>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</si>
  <si>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</si>
  <si>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</si>
  <si>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</si>
  <si>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</si>
  <si>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</si>
  <si>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</si>
  <si>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</si>
  <si>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</si>
  <si>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</si>
  <si>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</si>
  <si>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</si>
  <si>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</si>
  <si>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</si>
  <si>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</si>
  <si>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</si>
  <si>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</si>
  <si>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</si>
  <si>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</si>
  <si>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</si>
  <si>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</si>
  <si>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</si>
  <si>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</si>
  <si>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</si>
  <si>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</si>
  <si>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</si>
  <si>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</si>
  <si>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</si>
  <si>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</si>
  <si>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</si>
  <si>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</si>
  <si>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</si>
  <si>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</si>
  <si>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</si>
  <si>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</si>
  <si>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</si>
  <si>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</si>
  <si>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</si>
  <si>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</si>
  <si>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</si>
  <si>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</si>
  <si>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</si>
  <si>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</si>
  <si>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</si>
  <si>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</si>
  <si>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</si>
  <si>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</si>
  <si>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</si>
  <si>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</si>
  <si>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</si>
  <si>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</si>
  <si>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</si>
  <si>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</si>
  <si>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</si>
  <si>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</si>
  <si>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</si>
  <si>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</si>
  <si>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</si>
  <si>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</si>
  <si>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</si>
  <si>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</si>
  <si>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</si>
  <si>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</si>
  <si>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</si>
  <si>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</si>
  <si>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</si>
  <si>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</si>
  <si>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</si>
  <si>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</si>
  <si>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</si>
  <si>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</si>
  <si>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</si>
  <si>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</si>
  <si>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</si>
  <si>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</si>
  <si>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</si>
  <si>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</si>
  <si>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</si>
  <si>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</si>
  <si>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</si>
  <si>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</si>
  <si>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</si>
  <si>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</si>
  <si>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</si>
  <si>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</si>
  <si>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</si>
  <si>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</si>
  <si>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</si>
  <si>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</si>
  <si>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</si>
  <si>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</si>
  <si>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</si>
  <si>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</si>
  <si>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</si>
  <si>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</si>
  <si>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</si>
  <si>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</si>
  <si>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</si>
  <si>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</si>
  <si>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</si>
  <si>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</si>
  <si>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</si>
  <si>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</si>
  <si>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</si>
  <si>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</si>
  <si>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</si>
  <si>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</si>
  <si>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</si>
  <si>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</si>
  <si>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</si>
  <si>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</si>
  <si>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</si>
  <si>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</si>
  <si>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</si>
  <si>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</si>
  <si>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</si>
  <si>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</si>
  <si>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</si>
  <si>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</si>
  <si>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</si>
  <si>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</si>
  <si>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</si>
  <si>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</si>
  <si>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</si>
  <si>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</si>
  <si>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</si>
  <si>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</si>
  <si>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</si>
  <si>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</si>
  <si>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</si>
  <si>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</si>
  <si>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</si>
  <si>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</si>
  <si>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</si>
  <si>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</si>
  <si>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</si>
  <si>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</si>
  <si>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</si>
  <si>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</si>
  <si>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</si>
  <si>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</si>
  <si>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</si>
  <si>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</si>
  <si>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</si>
  <si>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</si>
  <si>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</si>
  <si>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</si>
  <si>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</si>
  <si>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</si>
  <si>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</si>
  <si>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</si>
  <si>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</si>
  <si>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</si>
  <si>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</si>
  <si>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</si>
  <si>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</si>
  <si>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</si>
  <si>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</si>
  <si>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</si>
  <si>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</si>
  <si>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</si>
  <si>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</si>
  <si>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</si>
  <si>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</si>
  <si>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</si>
  <si>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</si>
  <si>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</si>
  <si>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</si>
  <si>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</si>
  <si>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</si>
  <si>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</si>
  <si>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</si>
  <si>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</si>
  <si>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</si>
  <si>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</si>
  <si>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</si>
  <si>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</si>
  <si>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</si>
  <si>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</si>
  <si>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</si>
  <si>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</si>
  <si>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</si>
  <si>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</si>
  <si>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</si>
  <si>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</si>
  <si>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</si>
  <si>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</si>
  <si>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</si>
  <si>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</si>
  <si>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</si>
  <si>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</si>
  <si>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</si>
  <si>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</si>
  <si>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</si>
  <si>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</si>
  <si>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</si>
  <si>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</si>
  <si>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</si>
  <si>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</si>
  <si>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</si>
  <si>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</si>
  <si>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</si>
  <si>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</si>
  <si>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</si>
  <si>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</si>
  <si>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</si>
  <si>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</si>
  <si>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</si>
  <si>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</si>
  <si>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</si>
  <si>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</si>
  <si>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</si>
  <si>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</si>
  <si>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</si>
  <si>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</si>
  <si>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</si>
  <si>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</si>
  <si>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</si>
  <si>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</si>
  <si>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</si>
  <si>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</si>
  <si>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</si>
  <si>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</si>
  <si>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</si>
  <si>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</si>
  <si>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</si>
  <si>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</si>
  <si>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</si>
  <si>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</si>
  <si>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</si>
  <si>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</si>
  <si>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</si>
  <si>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</si>
  <si>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</si>
  <si>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</si>
  <si>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</si>
  <si>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</si>
  <si>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</si>
  <si>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</si>
  <si>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</si>
  <si>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</si>
  <si>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</si>
  <si>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</si>
  <si>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</si>
  <si>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</si>
  <si>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</si>
  <si>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</si>
  <si>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</si>
  <si>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</si>
  <si>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</si>
  <si>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</si>
  <si>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</si>
  <si>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</si>
  <si>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</si>
  <si>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</si>
  <si>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</si>
  <si>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</si>
  <si>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</si>
  <si>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</si>
  <si>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</si>
  <si>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</si>
  <si>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</si>
  <si>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</si>
  <si>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</si>
  <si>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</si>
  <si>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</si>
  <si>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</si>
  <si>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</si>
  <si>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</si>
  <si>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</si>
  <si>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</si>
  <si>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</si>
  <si>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</si>
  <si>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</si>
  <si>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</si>
  <si>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</si>
  <si>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</si>
  <si>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</si>
  <si>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</si>
  <si>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</si>
  <si>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</si>
  <si>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</si>
  <si>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</si>
  <si>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</si>
  <si>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</si>
  <si>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</si>
  <si>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</si>
  <si>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</si>
  <si>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</si>
  <si>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</si>
  <si>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</si>
  <si>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</si>
  <si>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</si>
  <si>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</si>
  <si>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</si>
  <si>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</si>
  <si>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</si>
  <si>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</si>
  <si>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</si>
  <si>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</si>
  <si>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</si>
  <si>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</si>
  <si>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</si>
  <si>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</si>
  <si>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</si>
  <si>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</si>
  <si>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</si>
  <si>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</si>
  <si>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</si>
  <si>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</si>
  <si>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</si>
  <si>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</si>
  <si>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</si>
  <si>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</si>
  <si>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</si>
  <si>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</si>
  <si>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</si>
  <si>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</si>
  <si>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</si>
  <si>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</si>
  <si>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</si>
  <si>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</si>
  <si>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</si>
  <si>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</si>
  <si>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</si>
  <si>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</si>
  <si>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</si>
  <si>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</si>
  <si>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</si>
  <si>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</si>
  <si>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</si>
  <si>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</si>
  <si>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</si>
  <si>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</si>
  <si>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</si>
  <si>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</si>
  <si>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</si>
  <si>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</si>
  <si>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</si>
  <si>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</si>
  <si>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</si>
  <si>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</si>
  <si>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</si>
  <si>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</si>
  <si>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</si>
  <si>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</si>
  <si>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</si>
  <si>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</si>
  <si>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</si>
  <si>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</si>
  <si>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</si>
  <si>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</si>
  <si>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</si>
  <si>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</si>
  <si>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</si>
  <si>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</si>
  <si>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</si>
  <si>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</si>
  <si>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</si>
  <si>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</si>
  <si>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</si>
  <si>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</si>
  <si>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</si>
  <si>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</si>
  <si>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</si>
  <si>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</si>
  <si>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</si>
  <si>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</si>
  <si>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</si>
  <si>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</si>
  <si>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</si>
  <si>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</si>
  <si>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</si>
  <si>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</si>
  <si>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</si>
  <si>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</si>
  <si>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</si>
  <si>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</si>
  <si>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</si>
  <si>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</si>
  <si>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</si>
  <si>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</si>
  <si>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</si>
  <si>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</si>
  <si>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</si>
  <si>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</si>
  <si>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</si>
  <si>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</si>
  <si>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</si>
  <si>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</si>
  <si>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</si>
  <si>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</si>
  <si>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</si>
  <si>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</si>
  <si>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</si>
  <si>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</si>
  <si>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</si>
  <si>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</si>
  <si>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</si>
  <si>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</si>
  <si>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</si>
  <si>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</si>
  <si>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</si>
  <si>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</si>
  <si>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</si>
  <si>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</si>
  <si>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</si>
  <si>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</si>
  <si>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</si>
  <si>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</si>
  <si>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</si>
  <si>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</si>
  <si>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</si>
  <si>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</si>
  <si>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</si>
  <si>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</si>
  <si>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</si>
  <si>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</si>
  <si>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</si>
  <si>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</si>
  <si>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</si>
  <si>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</si>
  <si>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</si>
  <si>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</si>
  <si>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</si>
  <si>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</si>
  <si>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</si>
  <si>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</si>
  <si>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</si>
  <si>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</si>
  <si>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</si>
  <si>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</si>
  <si>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</si>
  <si>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</si>
  <si>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</si>
  <si>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</si>
  <si>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</si>
  <si>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</si>
  <si>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</si>
  <si>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</si>
  <si>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</si>
  <si>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</si>
  <si>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</si>
  <si>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</si>
  <si>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</si>
  <si>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</si>
  <si>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</si>
  <si>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</si>
  <si>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</si>
  <si>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</si>
  <si>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</si>
  <si>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</si>
  <si>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</si>
  <si>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</si>
  <si>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</si>
  <si>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</si>
  <si>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</si>
  <si>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</si>
  <si>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</si>
  <si>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</si>
  <si>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</si>
  <si>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</si>
  <si>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</si>
  <si>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</si>
  <si>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</si>
  <si>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</si>
  <si>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</si>
  <si>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</si>
  <si>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</si>
  <si>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</si>
  <si>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</si>
  <si>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</si>
  <si>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</si>
  <si>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</si>
  <si>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</si>
  <si>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</si>
  <si>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</si>
  <si>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</si>
  <si>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</si>
  <si>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</si>
  <si>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</si>
  <si>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</si>
  <si>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</si>
  <si>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</si>
  <si>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</si>
  <si>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</si>
  <si>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</si>
  <si>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</si>
  <si>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</si>
  <si>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</si>
  <si>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</si>
  <si>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</si>
  <si>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</si>
  <si>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</si>
  <si>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</si>
  <si>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</si>
  <si>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</si>
  <si>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</si>
  <si>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</si>
  <si>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</si>
  <si>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</si>
  <si>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</si>
  <si>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</si>
  <si>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</si>
  <si>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</si>
  <si>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</si>
  <si>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</si>
  <si>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</si>
  <si>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</si>
  <si>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</si>
  <si>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</si>
  <si>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</si>
  <si>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</si>
  <si>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</si>
  <si>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</si>
  <si>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</si>
  <si>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</si>
  <si>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</si>
  <si>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</si>
  <si>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</si>
  <si>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</si>
  <si>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</si>
  <si>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</si>
  <si>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</si>
  <si>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</si>
  <si>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</si>
  <si>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</si>
  <si>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</si>
  <si>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</si>
  <si>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</si>
  <si>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</si>
  <si>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</si>
  <si>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</si>
  <si>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</si>
  <si>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</si>
  <si>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</si>
  <si>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</si>
  <si>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</si>
  <si>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</si>
  <si>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</si>
  <si>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</si>
  <si>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</si>
  <si>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</si>
  <si>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</si>
  <si>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</si>
  <si>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</si>
  <si>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</si>
  <si>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</si>
  <si>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</si>
  <si>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</si>
  <si>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</si>
  <si>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</si>
  <si>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</si>
  <si>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</si>
  <si>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</si>
  <si>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</si>
  <si>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</si>
  <si>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</si>
  <si>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</si>
  <si>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</si>
  <si>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</si>
  <si>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</si>
  <si>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</si>
  <si>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</si>
  <si>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</si>
  <si>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</si>
  <si>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</si>
  <si>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</si>
  <si>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</si>
  <si>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</si>
  <si>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</si>
  <si>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</si>
  <si>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</si>
  <si>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</si>
  <si>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</si>
  <si>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</si>
  <si>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</si>
  <si>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</si>
  <si>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</si>
  <si>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</si>
  <si>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</si>
  <si>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</si>
  <si>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</si>
  <si>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</si>
  <si>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</si>
  <si>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</si>
  <si>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</si>
  <si>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</si>
  <si>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</si>
  <si>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</si>
  <si>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</si>
  <si>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</si>
  <si>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</si>
  <si>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</si>
  <si>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</si>
  <si>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</si>
  <si>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</si>
  <si>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</si>
  <si>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</si>
  <si>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</si>
  <si>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</si>
  <si>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</si>
  <si>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</si>
  <si>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</si>
  <si>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</si>
  <si>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</si>
  <si>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</si>
  <si>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</si>
  <si>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</si>
  <si>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</si>
  <si>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</si>
  <si>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</si>
  <si>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</si>
  <si>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</si>
  <si>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</si>
  <si>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</si>
  <si>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</si>
  <si>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</si>
  <si>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</si>
  <si>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</si>
  <si>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</si>
  <si>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</si>
  <si>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</si>
  <si>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</si>
  <si>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</si>
  <si>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</si>
  <si>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</si>
  <si>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</si>
  <si>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</si>
  <si>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</si>
  <si>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</si>
  <si>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</si>
  <si>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</si>
  <si>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</si>
  <si>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</si>
  <si>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</si>
  <si>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</si>
  <si>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</si>
  <si>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</si>
  <si>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</si>
  <si>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</si>
  <si>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</si>
  <si>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</si>
  <si>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</si>
  <si>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</si>
  <si>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</si>
  <si>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</si>
  <si>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</si>
  <si>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</si>
  <si>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</si>
  <si>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</si>
  <si>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</si>
  <si>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</si>
  <si>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</si>
  <si>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</si>
  <si>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</si>
  <si>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</si>
  <si>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</si>
  <si>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</si>
  <si>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</si>
  <si>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</si>
  <si>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</si>
  <si>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</si>
  <si>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</si>
  <si>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</si>
  <si>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</si>
  <si>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</si>
  <si>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</si>
  <si>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</si>
  <si>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</si>
  <si>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</si>
  <si>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</si>
  <si>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</si>
  <si>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</si>
  <si>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</si>
  <si>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</si>
  <si>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</si>
  <si>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</si>
  <si>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</si>
  <si>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</si>
  <si>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</si>
  <si>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</si>
  <si>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</si>
  <si>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</si>
  <si>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</si>
  <si>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</si>
  <si>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</si>
  <si>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</si>
  <si>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</si>
  <si>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</si>
  <si>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</si>
  <si>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</si>
  <si>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</si>
  <si>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</si>
  <si>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</si>
  <si>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</si>
  <si>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</si>
  <si>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</si>
  <si>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</si>
  <si>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</si>
  <si>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</si>
  <si>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</si>
  <si>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</si>
  <si>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</si>
  <si>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</si>
  <si>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</si>
  <si>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</si>
  <si>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</si>
  <si>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</si>
  <si>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</si>
  <si>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</si>
  <si>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</si>
  <si>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</si>
  <si>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</si>
  <si>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</si>
  <si>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</si>
  <si>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</si>
  <si>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</si>
  <si>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</si>
  <si>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</si>
  <si>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</si>
  <si>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</si>
  <si>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</si>
  <si>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</si>
  <si>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</si>
  <si>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</si>
  <si>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</si>
  <si>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</si>
  <si>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</si>
  <si>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</si>
  <si>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</si>
  <si>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</si>
  <si>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</si>
  <si>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</si>
  <si>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</si>
  <si>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</si>
  <si>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</si>
  <si>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</si>
  <si>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</si>
  <si>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</si>
  <si>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</si>
  <si>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</si>
  <si>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</si>
  <si>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</si>
  <si>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</si>
  <si>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</si>
  <si>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</si>
  <si>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</si>
  <si>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</si>
  <si>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</si>
  <si>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</si>
  <si>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</si>
  <si>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</si>
  <si>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</si>
  <si>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</si>
  <si>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</si>
  <si>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</si>
  <si>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</si>
  <si>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</si>
  <si>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</si>
  <si>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</si>
  <si>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</si>
  <si>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</si>
  <si>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</si>
  <si>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</si>
  <si>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</si>
  <si>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</si>
  <si>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</si>
  <si>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</si>
  <si>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</si>
  <si>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</si>
  <si>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</si>
  <si>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</si>
  <si>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</si>
  <si>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</si>
  <si>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</si>
  <si>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</si>
  <si>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</si>
  <si>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</si>
  <si>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</si>
  <si>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</si>
  <si>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</si>
  <si>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</si>
  <si>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</si>
  <si>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</si>
  <si>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</si>
  <si>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</si>
  <si>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</si>
  <si>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</si>
  <si>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</si>
  <si>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</si>
  <si>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</si>
  <si>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</si>
  <si>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</si>
  <si>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</si>
  <si>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</si>
  <si>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</si>
  <si>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</si>
  <si>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</si>
  <si>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</si>
  <si>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</si>
  <si>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</si>
  <si>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</si>
  <si>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</si>
  <si>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</si>
  <si>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</si>
  <si>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</si>
  <si>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</si>
  <si>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</si>
  <si>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</si>
  <si>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</si>
  <si>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</si>
  <si>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</si>
  <si>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</si>
  <si>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</si>
  <si>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</si>
  <si>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</si>
  <si>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</si>
  <si>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</si>
  <si>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</si>
  <si>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</si>
  <si>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</si>
  <si>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</si>
  <si>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</si>
  <si>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</si>
  <si>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</si>
  <si>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</si>
  <si>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</si>
  <si>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</si>
  <si>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</si>
  <si>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</si>
  <si>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</si>
  <si>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</si>
  <si>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</si>
  <si>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</si>
  <si>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</si>
  <si>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</si>
  <si>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</si>
  <si>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</si>
  <si>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</si>
  <si>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</si>
  <si>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</si>
  <si>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</si>
  <si>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</si>
  <si>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</si>
  <si>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</si>
  <si>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</si>
  <si>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</si>
  <si>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</si>
  <si>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</si>
  <si>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</si>
  <si>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</si>
  <si>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</si>
  <si>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</si>
  <si>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</si>
  <si>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</si>
  <si>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</si>
  <si>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</si>
  <si>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</si>
  <si>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</si>
  <si>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</si>
  <si>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</si>
  <si>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</si>
  <si>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</si>
  <si>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</si>
  <si>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</si>
  <si>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</si>
  <si>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</si>
  <si>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</si>
  <si>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</si>
  <si>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</si>
  <si>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</si>
  <si>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</si>
  <si>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</si>
  <si>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</si>
  <si>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</si>
  <si>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</si>
  <si>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</si>
  <si>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</si>
  <si>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</si>
  <si>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</si>
  <si>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</si>
  <si>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</si>
  <si>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</si>
  <si>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</si>
  <si>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</si>
  <si>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</si>
  <si>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</si>
  <si>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</si>
  <si>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</si>
  <si>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</si>
  <si>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</si>
  <si>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</si>
  <si>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</si>
  <si>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</si>
  <si>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</si>
  <si>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</si>
  <si>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</si>
  <si>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</si>
  <si>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</si>
  <si>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</si>
  <si>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</si>
  <si>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</si>
  <si>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</si>
  <si>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</si>
  <si>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</si>
  <si>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</si>
  <si>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</si>
  <si>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</si>
  <si>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</si>
  <si>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</si>
  <si>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</si>
  <si>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</si>
  <si>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</si>
  <si>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</si>
  <si>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</si>
  <si>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</si>
  <si>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</si>
  <si>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</si>
  <si>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</si>
  <si>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</si>
  <si>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</si>
  <si>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</si>
  <si>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</si>
  <si>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</si>
  <si>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</si>
  <si>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</si>
  <si>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</si>
  <si>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</si>
  <si>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</si>
  <si>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</si>
  <si>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</si>
  <si>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</si>
  <si>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</si>
  <si>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</si>
  <si>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</si>
  <si>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</si>
  <si>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</si>
  <si>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</si>
  <si>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</si>
  <si>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</si>
  <si>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</si>
  <si>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</si>
  <si>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</si>
  <si>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</si>
  <si>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</si>
  <si>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</si>
  <si>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</si>
  <si>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</si>
  <si>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</si>
  <si>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</si>
  <si>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</si>
  <si>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</si>
  <si>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</si>
  <si>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</si>
  <si>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</si>
  <si>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</si>
  <si>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</si>
  <si>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</si>
  <si>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</si>
  <si>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</si>
  <si>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</si>
  <si>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</si>
  <si>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</si>
  <si>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</si>
  <si>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</si>
  <si>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</si>
  <si>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</si>
  <si>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</si>
  <si>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</si>
  <si>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</si>
  <si>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</si>
  <si>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</si>
  <si>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</si>
  <si>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</si>
  <si>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</si>
  <si>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</si>
  <si>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</si>
  <si>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</si>
  <si>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</si>
  <si>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</si>
  <si>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</si>
  <si>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</si>
  <si>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</si>
  <si>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</si>
  <si>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</si>
  <si>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</si>
  <si>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</si>
  <si>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</si>
  <si>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</si>
  <si>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</si>
  <si>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</si>
  <si>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</si>
  <si>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</si>
  <si>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</si>
  <si>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</si>
  <si>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</si>
  <si>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</si>
  <si>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</si>
  <si>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</si>
  <si>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</si>
  <si>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</si>
  <si>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</si>
  <si>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</si>
  <si>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</si>
  <si>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</si>
  <si>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</si>
  <si>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</si>
  <si>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</si>
  <si>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</si>
  <si>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</si>
  <si>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</si>
  <si>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</si>
  <si>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</si>
  <si>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</si>
  <si>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</si>
  <si>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</si>
  <si>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</si>
  <si>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</si>
  <si>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</si>
  <si>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</si>
  <si>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</si>
  <si>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</si>
  <si>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</si>
  <si>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</si>
  <si>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</si>
  <si>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</si>
  <si>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</si>
  <si>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</si>
  <si>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</si>
  <si>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</si>
  <si>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</si>
  <si>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</si>
  <si>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</si>
  <si>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</si>
  <si>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</si>
  <si>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</si>
  <si>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</si>
  <si>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</si>
  <si>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</si>
  <si>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</si>
  <si>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</si>
  <si>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</si>
  <si>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</si>
  <si>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</si>
  <si>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</si>
  <si>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</si>
  <si>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</si>
  <si>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</si>
  <si>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</si>
  <si>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</si>
  <si>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</si>
  <si>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</si>
  <si>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</si>
  <si>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</si>
  <si>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</si>
  <si>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</si>
  <si>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</si>
  <si>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</si>
  <si>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</si>
  <si>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</si>
  <si>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</si>
  <si>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</si>
  <si>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</si>
  <si>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</si>
  <si>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</si>
  <si>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</si>
  <si>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</si>
  <si>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</si>
  <si>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</si>
  <si>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</si>
  <si>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</si>
  <si>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</si>
  <si>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</si>
  <si>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</si>
  <si>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</si>
  <si>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</si>
  <si>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</si>
  <si>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</si>
  <si>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</si>
  <si>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</si>
  <si>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</si>
  <si>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</si>
  <si>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</si>
  <si>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</si>
  <si>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</si>
  <si>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</si>
  <si>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</si>
  <si>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</si>
  <si>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</si>
  <si>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</si>
  <si>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</si>
  <si>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</si>
  <si>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</si>
  <si>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</si>
  <si>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</si>
  <si>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</si>
  <si>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</si>
  <si>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</si>
  <si>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</si>
  <si>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</si>
  <si>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</si>
  <si>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</si>
  <si>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</si>
  <si>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</si>
  <si>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</si>
  <si>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</si>
  <si>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</si>
  <si>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</si>
  <si>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</si>
  <si>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</si>
  <si>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</si>
  <si>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</si>
  <si>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</si>
  <si>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</si>
  <si>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</si>
  <si>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</si>
  <si>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</si>
  <si>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</si>
  <si>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</si>
  <si>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</si>
  <si>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</si>
  <si>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</si>
  <si>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</si>
  <si>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</si>
  <si>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</si>
  <si>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</si>
  <si>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</si>
  <si>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</si>
  <si>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</si>
  <si>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</si>
  <si>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</si>
  <si>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</si>
  <si>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</si>
  <si>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</si>
  <si>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</si>
  <si>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</si>
  <si>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</si>
  <si>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</si>
  <si>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</si>
  <si>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</si>
  <si>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</si>
  <si>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</si>
  <si>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</si>
  <si>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</si>
  <si>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</si>
  <si>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</si>
  <si>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</si>
  <si>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</si>
  <si>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</si>
  <si>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</si>
  <si>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</si>
  <si>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</si>
  <si>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</si>
  <si>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</si>
  <si>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</si>
  <si>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</si>
  <si>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</si>
  <si>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</si>
  <si>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</si>
  <si>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</si>
  <si>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</si>
  <si>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</si>
  <si>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</si>
  <si>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</si>
  <si>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</si>
  <si>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</si>
  <si>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</si>
  <si>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</si>
  <si>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</si>
  <si>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</si>
  <si>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</si>
  <si>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</si>
  <si>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</si>
  <si>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</si>
  <si>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</si>
  <si>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</si>
  <si>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</si>
  <si>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</si>
  <si>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</si>
  <si>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</si>
  <si>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</si>
  <si>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</si>
  <si>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</si>
  <si>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</si>
  <si>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</si>
  <si>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</si>
  <si>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</si>
  <si>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</si>
  <si>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</si>
  <si>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</si>
  <si>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</si>
  <si>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</si>
  <si>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</si>
  <si>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</si>
  <si>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</si>
  <si>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</si>
  <si>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</si>
  <si>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</si>
  <si>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</si>
  <si>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</si>
  <si>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</si>
  <si>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</si>
  <si>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</si>
  <si>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</si>
  <si>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</si>
  <si>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</si>
  <si>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</si>
  <si>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</si>
  <si>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</si>
  <si>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</si>
  <si>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</si>
  <si>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</si>
  <si>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</si>
  <si>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</si>
  <si>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</si>
  <si>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</si>
  <si>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</si>
  <si>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</si>
  <si>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</si>
  <si>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</si>
  <si>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</si>
  <si>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</si>
  <si>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</si>
  <si>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</si>
  <si>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</si>
  <si>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</si>
  <si>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</si>
  <si>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</si>
  <si>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</si>
  <si>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</si>
  <si>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</si>
  <si>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</si>
  <si>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</si>
  <si>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</si>
  <si>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</si>
  <si>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</si>
  <si>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</si>
  <si>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</si>
  <si>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</si>
  <si>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</si>
  <si>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</si>
  <si>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</si>
  <si>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</si>
  <si>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</si>
  <si>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</si>
  <si>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</si>
  <si>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</si>
  <si>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</si>
  <si>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</si>
  <si>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</si>
  <si>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</si>
  <si>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</si>
  <si>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</si>
  <si>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</si>
  <si>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</si>
  <si>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</si>
  <si>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</si>
  <si>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</si>
  <si>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</si>
  <si>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</si>
  <si>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</si>
  <si>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</si>
  <si>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</si>
  <si>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</si>
  <si>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</si>
  <si>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</si>
  <si>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</si>
  <si>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</si>
  <si>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</si>
  <si>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</si>
  <si>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</si>
  <si>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</si>
  <si>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</si>
  <si>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</si>
  <si>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</si>
  <si>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</si>
  <si>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</si>
  <si>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</si>
  <si>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</si>
  <si>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</si>
  <si>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</si>
  <si>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</si>
  <si>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</si>
  <si>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</si>
  <si>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</si>
  <si>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</si>
  <si>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</si>
  <si>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</si>
  <si>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</si>
  <si>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</si>
  <si>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</si>
  <si>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</si>
  <si>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</si>
  <si>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</si>
  <si>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</si>
  <si>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</si>
  <si>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</si>
  <si>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</si>
  <si>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</si>
  <si>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</si>
  <si>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</si>
  <si>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</si>
  <si>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</si>
  <si>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</si>
  <si>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</si>
  <si>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</si>
  <si>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</si>
  <si>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</si>
  <si>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</si>
  <si>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</si>
  <si>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</si>
  <si>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</si>
  <si>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</si>
  <si>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</si>
  <si>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</si>
  <si>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</si>
  <si>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</si>
  <si>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</si>
  <si>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</si>
  <si>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</si>
  <si>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</si>
  <si>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</si>
  <si>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</si>
  <si>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</si>
  <si>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</si>
  <si>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</si>
  <si>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</si>
  <si>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</si>
  <si>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</si>
  <si>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</si>
  <si>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</si>
  <si>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</si>
  <si>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</si>
  <si>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</si>
  <si>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</si>
  <si>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</si>
  <si>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</si>
  <si>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</si>
  <si>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</si>
  <si>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</si>
  <si>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</si>
  <si>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</si>
  <si>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</si>
  <si>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</si>
  <si>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</si>
  <si>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</si>
  <si>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</si>
  <si>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</si>
  <si>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</si>
  <si>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</si>
  <si>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</si>
  <si>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</si>
  <si>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</si>
  <si>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</si>
  <si>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</si>
  <si>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</si>
  <si>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</si>
  <si>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</si>
  <si>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</si>
  <si>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</si>
  <si>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</si>
  <si>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</si>
  <si>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</si>
  <si>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</si>
  <si>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</si>
  <si>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</si>
  <si>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</si>
  <si>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</si>
  <si>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</si>
  <si>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</si>
  <si>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</si>
  <si>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</si>
  <si>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</si>
  <si>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</si>
  <si>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</si>
  <si>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</si>
  <si>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</si>
  <si>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</si>
  <si>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</si>
  <si>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</si>
  <si>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</si>
  <si>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</si>
  <si>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</si>
  <si>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</si>
  <si>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</si>
  <si>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</si>
  <si>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</si>
  <si>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</si>
  <si>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</si>
  <si>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</si>
  <si>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</si>
  <si>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</si>
  <si>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</si>
  <si>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</si>
  <si>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</si>
  <si>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</si>
  <si>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</si>
  <si>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</si>
  <si>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</si>
  <si>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</si>
  <si>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</si>
  <si>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</si>
  <si>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</si>
  <si>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</si>
  <si>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</si>
  <si>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</si>
  <si>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</si>
  <si>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</si>
  <si>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</si>
  <si>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</si>
  <si>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</si>
  <si>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</si>
  <si>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</si>
  <si>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</si>
  <si>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</si>
  <si>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</si>
  <si>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</si>
  <si>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</si>
  <si>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</si>
  <si>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</si>
  <si>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</si>
  <si>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</si>
  <si>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</si>
  <si>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</si>
  <si>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</si>
  <si>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</si>
  <si>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</si>
  <si>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</si>
  <si>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</si>
  <si>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</si>
  <si>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</si>
  <si>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</si>
  <si>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</si>
  <si>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</si>
  <si>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</si>
  <si>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</si>
  <si>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</si>
  <si>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</si>
  <si>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</si>
  <si>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</si>
  <si>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</si>
  <si>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</si>
  <si>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</si>
  <si>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</si>
  <si>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</si>
  <si>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</si>
  <si>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</si>
  <si>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</si>
  <si>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</si>
  <si>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</si>
  <si>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</si>
  <si>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</si>
  <si>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</si>
  <si>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</si>
  <si>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</si>
  <si>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</si>
  <si>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</si>
  <si>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</si>
  <si>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</si>
  <si>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</si>
  <si>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</si>
  <si>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</si>
  <si>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</si>
  <si>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</si>
  <si>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</si>
  <si>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</si>
  <si>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</si>
  <si>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</si>
  <si>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</si>
  <si>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</si>
  <si>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</si>
  <si>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</si>
  <si>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</si>
  <si>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</si>
  <si>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</si>
  <si>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</si>
  <si>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</si>
  <si>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</si>
  <si>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</si>
  <si>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</si>
  <si>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</si>
  <si>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</si>
  <si>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</si>
  <si>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</si>
  <si>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</si>
  <si>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</si>
  <si>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</si>
  <si>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</si>
  <si>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</si>
  <si>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</si>
  <si>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</si>
  <si>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</si>
  <si>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</si>
  <si>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</si>
  <si>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</si>
  <si>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</si>
  <si>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</si>
  <si>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</si>
  <si>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</si>
  <si>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</si>
  <si>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</si>
  <si>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</si>
  <si>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</si>
  <si>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</si>
  <si>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</si>
  <si>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</si>
  <si>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</si>
  <si>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</si>
  <si>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</si>
  <si>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</si>
  <si>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</si>
  <si>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</si>
  <si>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</si>
  <si>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</si>
  <si>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</si>
  <si>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</si>
  <si>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</si>
  <si>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</si>
  <si>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</si>
  <si>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</si>
  <si>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</si>
  <si>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</si>
  <si>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</si>
  <si>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</si>
  <si>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</si>
  <si>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</si>
  <si>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</si>
  <si>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</si>
  <si>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</si>
  <si>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</si>
  <si>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</si>
  <si>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</si>
  <si>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</si>
  <si>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</si>
  <si>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</si>
  <si>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</si>
  <si>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</si>
  <si>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</si>
  <si>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</si>
  <si>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</si>
  <si>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</si>
  <si>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</si>
  <si>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</si>
  <si>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</si>
  <si>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</si>
  <si>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</si>
  <si>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</si>
  <si>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</si>
  <si>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</si>
  <si>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</si>
  <si>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</si>
  <si>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</si>
  <si>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</si>
  <si>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</si>
  <si>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</si>
  <si>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</si>
  <si>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</si>
  <si>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</si>
  <si>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</si>
  <si>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</si>
  <si>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</si>
  <si>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</si>
  <si>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</si>
  <si>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</si>
  <si>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</si>
  <si>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</si>
  <si>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</si>
  <si>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</si>
  <si>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</si>
  <si>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</si>
  <si>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</si>
  <si>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</si>
  <si>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</si>
  <si>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</si>
  <si>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</si>
  <si>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</si>
  <si>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</si>
  <si>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</si>
  <si>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</si>
  <si>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</si>
  <si>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</si>
  <si>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</si>
  <si>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</si>
  <si>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</si>
  <si>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</si>
  <si>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</si>
  <si>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</si>
  <si>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</si>
  <si>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</si>
  <si>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</si>
  <si>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</si>
  <si>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</si>
  <si>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</si>
  <si>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</si>
  <si>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</si>
  <si>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</si>
  <si>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</si>
  <si>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</si>
  <si>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</si>
  <si>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</si>
  <si>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</si>
  <si>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</si>
  <si>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</si>
  <si>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</si>
  <si>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</si>
  <si>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</si>
  <si>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</si>
  <si>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</si>
  <si>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</si>
  <si>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</si>
  <si>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</si>
  <si>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</si>
  <si>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</si>
  <si>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</si>
  <si>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</si>
  <si>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</si>
  <si>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</si>
  <si>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</si>
  <si>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</si>
  <si>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</si>
  <si>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</si>
  <si>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</si>
  <si>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</si>
  <si>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</si>
  <si>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</si>
  <si>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</si>
  <si>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</si>
  <si>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</si>
  <si>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</si>
  <si>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</si>
  <si>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</si>
  <si>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</si>
  <si>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</si>
  <si>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</si>
  <si>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</si>
  <si>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</si>
  <si>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</si>
  <si>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</si>
  <si>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</si>
  <si>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</si>
  <si>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</si>
  <si>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</si>
  <si>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</si>
  <si>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</si>
  <si>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</si>
  <si>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</si>
  <si>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</si>
  <si>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</si>
  <si>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</si>
  <si>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</si>
  <si>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</si>
  <si>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</si>
  <si>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</si>
  <si>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</si>
  <si>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</si>
  <si>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</si>
  <si>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</si>
  <si>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</si>
  <si>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</si>
  <si>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</si>
  <si>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</si>
  <si>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</si>
  <si>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</si>
  <si>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</si>
  <si>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</si>
  <si>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</si>
  <si>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</si>
  <si>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</si>
  <si>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</si>
  <si>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</si>
  <si>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</si>
  <si>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</si>
  <si>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</si>
  <si>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</si>
  <si>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</si>
  <si>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</si>
  <si>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</si>
  <si>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</si>
  <si>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</si>
  <si>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</si>
  <si>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</si>
  <si>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</si>
  <si>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</si>
  <si>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</si>
  <si>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</si>
  <si>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</si>
  <si>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</si>
  <si>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</si>
  <si>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</si>
  <si>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</si>
  <si>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</si>
  <si>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</si>
  <si>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</si>
  <si>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</si>
  <si>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</si>
  <si>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</si>
  <si>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</si>
  <si>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</si>
  <si>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</si>
  <si>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</si>
  <si>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</si>
  <si>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</si>
  <si>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</si>
  <si>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</si>
  <si>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</si>
  <si>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</si>
  <si>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</si>
  <si>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</si>
  <si>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</si>
  <si>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</si>
  <si>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</si>
  <si>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</si>
  <si>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</si>
  <si>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</si>
  <si>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</si>
  <si>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</si>
  <si>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</si>
  <si>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</si>
  <si>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</si>
  <si>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</si>
  <si>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</si>
  <si>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</si>
  <si>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</si>
  <si>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</si>
  <si>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</si>
  <si>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</si>
  <si>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</si>
  <si>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</si>
  <si>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</si>
  <si>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</si>
  <si>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</si>
  <si>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</si>
  <si>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</si>
  <si>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</si>
  <si>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</si>
  <si>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</si>
  <si>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</si>
  <si>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</si>
  <si>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</si>
  <si>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</si>
  <si>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</si>
  <si>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</si>
  <si>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</si>
  <si>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</si>
  <si>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</si>
  <si>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</si>
  <si>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</si>
  <si>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</si>
  <si>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</si>
  <si>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</si>
  <si>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</si>
  <si>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</si>
  <si>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</si>
  <si>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</si>
  <si>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</si>
  <si>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</si>
  <si>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</si>
  <si>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</si>
  <si>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</si>
  <si>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</si>
  <si>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</si>
  <si>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</si>
  <si>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</si>
  <si>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</si>
  <si>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</si>
  <si>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</si>
  <si>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</si>
  <si>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</si>
  <si>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</si>
  <si>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</si>
  <si>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</si>
  <si>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</si>
  <si>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</si>
  <si>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</si>
  <si>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</si>
  <si>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</si>
  <si>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</si>
  <si>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</si>
  <si>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</si>
  <si>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</si>
  <si>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</si>
  <si>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</si>
  <si>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</si>
  <si>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</si>
  <si>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</si>
  <si>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</si>
  <si>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</si>
  <si>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</si>
  <si>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</si>
  <si>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</si>
  <si>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</si>
  <si>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</si>
  <si>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</si>
  <si>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</si>
  <si>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</si>
  <si>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</si>
  <si>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</si>
  <si>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</si>
  <si>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</si>
  <si>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</si>
  <si>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</si>
  <si>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</si>
  <si>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</si>
  <si>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</si>
  <si>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</si>
  <si>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</si>
  <si>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</si>
  <si>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</si>
  <si>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</si>
  <si>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</si>
  <si>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</si>
  <si>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</si>
  <si>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</si>
  <si>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</si>
  <si>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</si>
  <si>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</si>
  <si>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</si>
  <si>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</si>
  <si>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</si>
  <si>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</si>
  <si>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</si>
  <si>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</si>
  <si>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</si>
  <si>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</si>
  <si>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</si>
  <si>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</si>
  <si>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</si>
  <si>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</si>
  <si>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</si>
  <si>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</si>
  <si>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</si>
  <si>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</si>
  <si>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</si>
  <si>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</si>
  <si>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</si>
  <si>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</si>
  <si>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</si>
  <si>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</si>
  <si>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</si>
  <si>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</si>
  <si>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</si>
  <si>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</si>
  <si>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</si>
  <si>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</si>
  <si>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</si>
  <si>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</si>
  <si>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</si>
  <si>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</si>
  <si>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</si>
  <si>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</si>
  <si>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</si>
  <si>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</si>
  <si>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</si>
  <si>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</si>
  <si>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</si>
  <si>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</si>
  <si>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</si>
  <si>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</si>
  <si>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</si>
  <si>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</si>
  <si>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</si>
  <si>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</si>
  <si>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</si>
  <si>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</si>
  <si>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</si>
  <si>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</si>
  <si>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</si>
  <si>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</si>
  <si>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</si>
  <si>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</si>
  <si>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</si>
  <si>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</si>
  <si>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</si>
  <si>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</si>
  <si>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</si>
  <si>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</si>
  <si>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</si>
  <si>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</si>
  <si>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</si>
  <si>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</si>
  <si>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</si>
  <si>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</si>
  <si>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</si>
  <si>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</si>
  <si>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</si>
  <si>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</si>
  <si>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</si>
  <si>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</si>
  <si>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</si>
  <si>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</si>
  <si>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</si>
  <si>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</si>
  <si>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</si>
  <si>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</si>
  <si>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</si>
  <si>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</si>
  <si>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</si>
  <si>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</si>
  <si>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</si>
  <si>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</si>
  <si>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</si>
  <si>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</si>
  <si>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</si>
  <si>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</si>
  <si>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</si>
  <si>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</si>
  <si>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</si>
  <si>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</si>
  <si>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</si>
  <si>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</si>
  <si>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</si>
  <si>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</si>
  <si>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</si>
  <si>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</si>
  <si>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</si>
  <si>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</si>
  <si>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</si>
  <si>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</si>
  <si>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</si>
  <si>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</si>
  <si>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</si>
  <si>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</si>
  <si>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</si>
  <si>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</si>
  <si>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</si>
  <si>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</si>
  <si>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</si>
  <si>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</si>
  <si>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</si>
  <si>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</si>
  <si>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</si>
  <si>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</si>
  <si>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</si>
  <si>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</si>
  <si>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</si>
  <si>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</si>
  <si>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</si>
  <si>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</si>
  <si>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</si>
  <si>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</si>
  <si>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</si>
  <si>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</si>
  <si>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</si>
  <si>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</si>
  <si>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</si>
  <si>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</si>
  <si>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</si>
  <si>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</si>
  <si>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</si>
  <si>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</si>
  <si>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</si>
  <si>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</si>
  <si>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</si>
  <si>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</si>
  <si>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</si>
  <si>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</si>
  <si>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</si>
  <si>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</si>
  <si>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</si>
  <si>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</si>
  <si>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</si>
  <si>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</si>
  <si>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</si>
  <si>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</si>
  <si>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</si>
  <si>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</si>
  <si>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</si>
  <si>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</si>
  <si>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</si>
  <si>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</si>
  <si>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</si>
  <si>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</si>
  <si>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</si>
  <si>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</si>
  <si>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</si>
  <si>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</si>
  <si>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</si>
  <si>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</si>
  <si>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</si>
  <si>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</si>
  <si>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</si>
  <si>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</si>
  <si>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</si>
  <si>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</si>
  <si>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</si>
  <si>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</si>
  <si>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</si>
  <si>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</si>
  <si>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</si>
  <si>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</si>
  <si>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</si>
  <si>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</si>
  <si>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</si>
  <si>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</si>
  <si>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</si>
  <si>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</si>
  <si>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</si>
  <si>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</si>
  <si>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</si>
  <si>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</si>
  <si>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</si>
  <si>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</si>
  <si>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</si>
  <si>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</si>
  <si>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</si>
  <si>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</si>
  <si>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</si>
  <si>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</si>
  <si>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</si>
  <si>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</si>
  <si>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</si>
  <si>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</si>
  <si>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</si>
  <si>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</si>
  <si>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</si>
  <si>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</si>
  <si>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</si>
  <si>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</si>
  <si>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</si>
  <si>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</si>
  <si>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</si>
  <si>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</si>
  <si>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</si>
  <si>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</si>
  <si>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</si>
  <si>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</si>
  <si>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</si>
  <si>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</si>
  <si>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</si>
  <si>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</si>
  <si>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</si>
  <si>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</si>
  <si>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</si>
  <si>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</si>
  <si>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</si>
  <si>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</si>
  <si>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</si>
  <si>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</si>
  <si>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</si>
  <si>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</si>
  <si>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</si>
  <si>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</si>
  <si>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</si>
  <si>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</si>
  <si>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</si>
  <si>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</si>
  <si>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</si>
  <si>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</si>
  <si>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</si>
  <si>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</si>
  <si>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</si>
  <si>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</si>
  <si>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</si>
  <si>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</si>
  <si>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</si>
  <si>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</si>
  <si>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</si>
  <si>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</si>
  <si>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</si>
  <si>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</si>
  <si>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</si>
  <si>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</si>
  <si>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</si>
  <si>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</si>
  <si>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</si>
  <si>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</si>
  <si>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</si>
  <si>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</si>
  <si>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</si>
  <si>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</si>
  <si>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</si>
  <si>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</si>
  <si>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</si>
  <si>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</si>
  <si>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</si>
  <si>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</si>
  <si>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</si>
  <si>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</si>
  <si>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</si>
  <si>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</si>
  <si>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</si>
  <si>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</si>
  <si>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</si>
  <si>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</si>
  <si>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</si>
  <si>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</si>
  <si>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</si>
  <si>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</si>
  <si>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</si>
  <si>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</si>
  <si>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</si>
  <si>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</si>
  <si>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</si>
  <si>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</si>
  <si>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</si>
  <si>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</si>
  <si>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</si>
  <si>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</si>
  <si>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</si>
  <si>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</si>
  <si>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</si>
  <si>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</si>
  <si>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</si>
  <si>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</si>
  <si>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</si>
  <si>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</si>
  <si>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</si>
  <si>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</si>
  <si>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</si>
  <si>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</si>
  <si>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</si>
  <si>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</si>
  <si>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</si>
  <si>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</si>
  <si>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</si>
  <si>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</si>
  <si>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</si>
  <si>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</si>
  <si>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</si>
  <si>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</si>
  <si>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</si>
  <si>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</si>
  <si>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</si>
  <si>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</si>
  <si>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</si>
  <si>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</si>
  <si>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</si>
  <si>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</si>
  <si>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</si>
  <si>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</si>
  <si>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</si>
  <si>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</si>
  <si>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</si>
  <si>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</si>
  <si>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</si>
  <si>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</si>
  <si>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</si>
  <si>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</si>
  <si>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</si>
  <si>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</si>
  <si>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</si>
  <si>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</si>
  <si>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</si>
  <si>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</si>
  <si>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</si>
  <si>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</si>
  <si>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</si>
  <si>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</si>
  <si>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</si>
  <si>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</si>
  <si>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</si>
  <si>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</si>
  <si>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</si>
  <si>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</si>
  <si>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</si>
  <si>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</si>
  <si>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</si>
  <si>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</si>
  <si>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</si>
  <si>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</si>
  <si>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</si>
  <si>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</si>
  <si>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</si>
  <si>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</si>
  <si>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</si>
  <si>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</si>
  <si>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</si>
  <si>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</si>
  <si>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</si>
  <si>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</si>
  <si>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</si>
  <si>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</si>
  <si>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</si>
  <si>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</si>
  <si>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</si>
  <si>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</si>
  <si>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</si>
  <si>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</si>
  <si>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</si>
  <si>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</si>
  <si>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</si>
  <si>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</si>
  <si>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</si>
  <si>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</si>
  <si>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</si>
  <si>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</si>
  <si>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</si>
  <si>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</si>
  <si>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</si>
  <si>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</si>
  <si>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</si>
  <si>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</si>
  <si>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</si>
  <si>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</si>
  <si>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</si>
  <si>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</si>
  <si>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</si>
  <si>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</si>
  <si>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</si>
  <si>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</si>
  <si>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</si>
  <si>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</si>
  <si>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</si>
  <si>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</si>
  <si>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</si>
  <si>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</si>
  <si>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</si>
  <si>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</si>
  <si>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</si>
  <si>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</si>
  <si>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</si>
  <si>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</si>
  <si>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</si>
  <si>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</si>
  <si>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</si>
  <si>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</si>
  <si>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</si>
  <si>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</si>
  <si>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</si>
  <si>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</si>
  <si>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</si>
  <si>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</si>
  <si>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</si>
  <si>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</si>
  <si>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</si>
  <si>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</si>
  <si>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</si>
  <si>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</si>
  <si>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</si>
  <si>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</si>
  <si>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</si>
  <si>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</si>
  <si>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</si>
  <si>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</si>
  <si>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</si>
  <si>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</si>
  <si>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</si>
  <si>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</si>
  <si>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</si>
  <si>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</si>
  <si>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</si>
  <si>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</si>
  <si>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</si>
  <si>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</si>
  <si>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</si>
  <si>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</si>
  <si>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</si>
  <si>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</si>
  <si>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</si>
  <si>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</si>
  <si>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</si>
  <si>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</si>
  <si>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</si>
  <si>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</si>
  <si>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</si>
  <si>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</si>
  <si>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</si>
  <si>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</si>
  <si>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</si>
  <si>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</si>
  <si>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</si>
  <si>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</si>
  <si>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</si>
  <si>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</si>
  <si>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</si>
  <si>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</si>
  <si>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</si>
  <si>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</si>
  <si>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</si>
  <si>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</si>
  <si>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</si>
  <si>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</si>
  <si>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</si>
  <si>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</si>
  <si>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</si>
  <si>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</si>
  <si>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</si>
  <si>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</si>
  <si>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</si>
  <si>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</si>
  <si>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</si>
  <si>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</si>
  <si>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</si>
  <si>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</si>
  <si>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</si>
  <si>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</si>
  <si>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</si>
  <si>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</si>
  <si>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</si>
  <si>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</si>
  <si>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</si>
  <si>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</si>
  <si>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</si>
  <si>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</si>
  <si>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</si>
  <si>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</si>
  <si>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</si>
  <si>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</si>
  <si>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</si>
  <si>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</si>
  <si>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</si>
  <si>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</si>
  <si>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</si>
  <si>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</si>
  <si>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</si>
  <si>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</si>
  <si>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</si>
  <si>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</si>
  <si>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</si>
  <si>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</si>
  <si>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</si>
  <si>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</si>
  <si>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</si>
  <si>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</si>
  <si>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</si>
  <si>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</si>
  <si>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</si>
  <si>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</si>
  <si>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</si>
  <si>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</si>
  <si>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</si>
  <si>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</si>
  <si>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</si>
  <si>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</si>
  <si>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</si>
  <si>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</si>
  <si>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</si>
  <si>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</si>
  <si>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</si>
  <si>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</si>
  <si>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</si>
  <si>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</si>
  <si>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</si>
  <si>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</si>
  <si>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</si>
  <si>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</si>
  <si>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</si>
  <si>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</si>
  <si>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</si>
  <si>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</si>
  <si>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</si>
  <si>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</si>
  <si>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</si>
  <si>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</si>
  <si>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</si>
  <si>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</si>
  <si>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</si>
  <si>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</si>
  <si>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</si>
  <si>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</si>
  <si>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</si>
  <si>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</si>
  <si>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</si>
  <si>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</si>
  <si>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</si>
  <si>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</si>
  <si>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</si>
  <si>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</si>
  <si>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</si>
  <si>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</si>
  <si>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</si>
  <si>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</si>
  <si>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</si>
  <si>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</si>
  <si>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</si>
  <si>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</si>
  <si>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</si>
  <si>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</si>
  <si>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</si>
  <si>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</si>
  <si>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</si>
  <si>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</si>
  <si>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</si>
  <si>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</si>
  <si>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</si>
  <si>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</si>
  <si>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</si>
  <si>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</si>
  <si>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</si>
  <si>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</si>
  <si>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</si>
  <si>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</si>
  <si>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</si>
  <si>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</si>
  <si>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</si>
  <si>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</si>
  <si>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</si>
  <si>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</si>
  <si>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</si>
  <si>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</si>
  <si>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</si>
  <si>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</si>
  <si>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</si>
  <si>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</si>
  <si>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</si>
  <si>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</si>
  <si>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</si>
  <si>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</si>
  <si>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</si>
  <si>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</si>
  <si>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</si>
  <si>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</si>
  <si>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</si>
  <si>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</si>
  <si>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</si>
  <si>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</si>
  <si>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</si>
  <si>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</si>
  <si>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</si>
  <si>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</si>
  <si>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</si>
  <si>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</si>
  <si>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</si>
  <si>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</si>
  <si>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</si>
  <si>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</si>
  <si>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</si>
  <si>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</si>
  <si>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</si>
  <si>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</si>
  <si>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</si>
  <si>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</si>
  <si>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</si>
  <si>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</si>
  <si>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</si>
  <si>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</si>
  <si>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</si>
  <si>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</si>
  <si>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</si>
  <si>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</si>
  <si>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</si>
  <si>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</si>
  <si>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</si>
  <si>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</si>
  <si>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</si>
  <si>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</si>
  <si>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</si>
  <si>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</si>
  <si>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</si>
  <si>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</si>
  <si>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</si>
  <si>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</si>
  <si>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</si>
  <si>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</si>
  <si>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</si>
  <si>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</si>
  <si>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</si>
  <si>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</si>
  <si>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</si>
  <si>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</si>
  <si>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</si>
  <si>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</si>
  <si>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</si>
  <si>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</si>
  <si>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</si>
  <si>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</si>
  <si>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</si>
  <si>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</si>
  <si>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</si>
  <si>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</si>
  <si>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</si>
  <si>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</si>
  <si>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</si>
  <si>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</si>
  <si>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</si>
  <si>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</si>
  <si>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</si>
  <si>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</si>
  <si>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</si>
  <si>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</si>
  <si>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</si>
  <si>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</si>
  <si>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</si>
  <si>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</si>
  <si>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</si>
  <si>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</si>
  <si>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</si>
  <si>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</si>
  <si>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</si>
  <si>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</si>
  <si>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</si>
  <si>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</si>
  <si>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</si>
  <si>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</si>
  <si>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</si>
  <si>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</si>
  <si>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</si>
  <si>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</si>
  <si>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</si>
  <si>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</si>
  <si>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</si>
  <si>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</si>
  <si>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</si>
  <si>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</si>
  <si>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</si>
  <si>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</si>
  <si>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</si>
  <si>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</si>
  <si>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</si>
  <si>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</si>
  <si>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</si>
  <si>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</si>
  <si>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</si>
  <si>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</si>
  <si>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</si>
  <si>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</si>
  <si>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</si>
  <si>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</si>
  <si>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</si>
  <si>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</si>
  <si>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</si>
  <si>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</si>
  <si>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</si>
  <si>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</si>
  <si>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</si>
  <si>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</si>
  <si>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</si>
  <si>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</si>
  <si>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</si>
  <si>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</si>
  <si>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</si>
  <si>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</si>
  <si>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</si>
  <si>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</si>
  <si>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</si>
  <si>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</si>
  <si>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</si>
  <si>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</si>
  <si>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</si>
  <si>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</si>
  <si>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</si>
  <si>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</si>
  <si>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</si>
  <si>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</si>
  <si>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</si>
  <si>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</si>
  <si>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</si>
  <si>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</si>
  <si>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</si>
  <si>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</si>
  <si>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</si>
  <si>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</si>
  <si>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</si>
  <si>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</si>
  <si>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</si>
  <si>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</si>
  <si>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</si>
  <si>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</si>
  <si>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</si>
  <si>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</si>
  <si>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</si>
  <si>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</si>
  <si>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</si>
  <si>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</si>
  <si>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</si>
  <si>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</si>
  <si>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</si>
  <si>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</si>
  <si>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</si>
  <si>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</si>
  <si>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</si>
  <si>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</si>
  <si>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</si>
  <si>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</si>
  <si>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</si>
  <si>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</si>
  <si>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</si>
  <si>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</si>
  <si>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</si>
  <si>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</si>
  <si>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</si>
  <si>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</si>
  <si>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</si>
  <si>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</si>
  <si>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</si>
  <si>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</si>
  <si>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</si>
  <si>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</si>
  <si>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</si>
  <si>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</si>
  <si>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</si>
  <si>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</si>
  <si>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</si>
  <si>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</si>
  <si>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</si>
  <si>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</si>
  <si>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</si>
  <si>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</si>
  <si>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</si>
  <si>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</si>
  <si>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</si>
  <si>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</si>
  <si>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</si>
  <si>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</si>
  <si>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</si>
  <si>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</si>
  <si>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</si>
  <si>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</si>
  <si>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</si>
  <si>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</si>
  <si>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</si>
  <si>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</si>
  <si>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</si>
  <si>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</si>
  <si>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</si>
  <si>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</si>
  <si>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</si>
  <si>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</si>
  <si>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</si>
  <si>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</si>
  <si>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</si>
  <si>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</si>
  <si>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</si>
  <si>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</si>
  <si>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</si>
  <si>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</si>
  <si>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</si>
  <si>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</si>
  <si>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</si>
  <si>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</si>
  <si>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</si>
  <si>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</si>
  <si>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</si>
  <si>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</si>
  <si>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</si>
  <si>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</si>
  <si>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</si>
  <si>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</si>
  <si>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</si>
  <si>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</si>
  <si>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</si>
  <si>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</si>
  <si>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</si>
  <si>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</si>
  <si>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</si>
  <si>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</si>
  <si>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</si>
  <si>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</si>
  <si>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</si>
  <si>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</si>
  <si>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</si>
  <si>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</si>
  <si>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</si>
  <si>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</si>
  <si>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</si>
  <si>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</si>
  <si>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</si>
  <si>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</si>
  <si>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</si>
  <si>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</si>
  <si>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</si>
  <si>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</si>
  <si>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</si>
  <si>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</si>
  <si>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</si>
  <si>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</si>
  <si>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</si>
  <si>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</si>
  <si>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</si>
  <si>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</si>
  <si>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</si>
  <si>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</si>
  <si>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</si>
  <si>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</si>
  <si>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</si>
  <si>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</si>
  <si>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</si>
  <si>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</si>
  <si>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</si>
  <si>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</si>
  <si>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</si>
  <si>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</si>
  <si>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</si>
  <si>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</si>
  <si>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</si>
  <si>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</si>
  <si>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</si>
  <si>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</si>
  <si>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</si>
  <si>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</si>
  <si>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</si>
  <si>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</si>
  <si>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</si>
  <si>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</si>
  <si>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</si>
  <si>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</si>
  <si>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</si>
  <si>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</si>
  <si>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</si>
  <si>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</si>
  <si>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</si>
  <si>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</si>
  <si>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</si>
  <si>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</si>
  <si>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</si>
  <si>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</si>
  <si>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</si>
  <si>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</si>
  <si>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</si>
  <si>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</si>
  <si>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</si>
  <si>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</si>
  <si>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</si>
  <si>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</si>
  <si>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</si>
  <si>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</si>
  <si>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</si>
  <si>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</si>
  <si>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</si>
  <si>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</si>
  <si>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</si>
  <si>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</si>
  <si>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</si>
  <si>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</si>
  <si>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</si>
  <si>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</si>
  <si>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</si>
  <si>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</si>
  <si>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</si>
  <si>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</si>
  <si>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</si>
  <si>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</si>
  <si>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</si>
  <si>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</si>
  <si>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</si>
  <si>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</si>
  <si>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</si>
  <si>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</si>
  <si>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</si>
  <si>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</si>
  <si>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</si>
  <si>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</si>
  <si>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</si>
  <si>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</si>
  <si>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</si>
  <si>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</si>
  <si>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</si>
  <si>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</si>
  <si>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</si>
  <si>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</si>
  <si>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</si>
  <si>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</si>
  <si>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</si>
  <si>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</si>
  <si>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</si>
  <si>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</si>
  <si>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</si>
  <si>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</si>
  <si>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</si>
  <si>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</si>
  <si>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</si>
  <si>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</si>
  <si>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</si>
  <si>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</si>
  <si>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</si>
  <si>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</si>
  <si>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</si>
  <si>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</si>
  <si>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</si>
  <si>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</si>
  <si>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</si>
  <si>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</si>
  <si>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</si>
  <si>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</si>
  <si>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</si>
  <si>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</si>
  <si>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</si>
  <si>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</si>
  <si>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</si>
  <si>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</si>
  <si>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</si>
  <si>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</si>
  <si>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</si>
  <si>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</si>
  <si>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</si>
  <si>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</si>
  <si>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</si>
  <si>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</si>
  <si>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</si>
  <si>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</si>
  <si>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</si>
  <si>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</si>
  <si>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</si>
  <si>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</si>
  <si>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</si>
  <si>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</si>
  <si>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</si>
  <si>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</si>
  <si>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</si>
  <si>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</si>
  <si>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</si>
  <si>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</si>
  <si>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</si>
  <si>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</si>
  <si>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</si>
  <si>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</si>
  <si>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</si>
  <si>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</si>
  <si>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</si>
  <si>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</si>
  <si>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</si>
  <si>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</si>
  <si>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</si>
  <si>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</si>
  <si>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</si>
  <si>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</si>
  <si>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</si>
  <si>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</si>
  <si>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</si>
  <si>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</si>
  <si>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</si>
  <si>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</si>
  <si>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</si>
  <si>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</si>
  <si>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</si>
  <si>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</si>
  <si>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</si>
  <si>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</si>
  <si>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</si>
  <si>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</si>
  <si>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</si>
  <si>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</si>
  <si>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</si>
  <si>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</si>
  <si>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</si>
  <si>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</si>
  <si>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</si>
  <si>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</si>
  <si>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</si>
  <si>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</si>
  <si>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</si>
  <si>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</si>
  <si>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</si>
  <si>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</si>
  <si>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</si>
  <si>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</si>
  <si>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</si>
  <si>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</si>
  <si>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</si>
  <si>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</si>
  <si>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</si>
  <si>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</si>
  <si>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</si>
  <si>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</si>
  <si>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</si>
  <si>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</si>
  <si>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</si>
  <si>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</si>
  <si>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</si>
  <si>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</si>
  <si>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</si>
  <si>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</si>
  <si>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</si>
  <si>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</si>
  <si>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</si>
  <si>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</si>
  <si>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</si>
  <si>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</si>
  <si>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</si>
  <si>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</si>
  <si>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</si>
  <si>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</si>
  <si>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</si>
  <si>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</si>
  <si>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</si>
  <si>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</si>
  <si>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</si>
  <si>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</si>
  <si>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</si>
  <si>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</si>
  <si>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</si>
  <si>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</si>
  <si>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</si>
  <si>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</si>
  <si>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</si>
  <si>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</si>
  <si>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</si>
  <si>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</si>
  <si>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</si>
  <si>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</si>
  <si>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</si>
  <si>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</si>
  <si>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</si>
  <si>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</si>
  <si>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</si>
  <si>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</si>
  <si>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</si>
  <si>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</si>
  <si>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</si>
  <si>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</si>
  <si>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</si>
  <si>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</si>
  <si>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</si>
  <si>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</si>
  <si>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</si>
  <si>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</si>
  <si>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</si>
  <si>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</si>
  <si>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</si>
  <si>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</si>
  <si>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</si>
  <si>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</si>
  <si>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</si>
  <si>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</si>
  <si>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</si>
  <si>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</si>
  <si>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</si>
  <si>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</si>
  <si>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</si>
  <si>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</si>
  <si>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</si>
  <si>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</si>
  <si>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</si>
  <si>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</si>
  <si>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</si>
  <si>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</si>
  <si>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</si>
  <si>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</si>
  <si>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</si>
  <si>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</si>
  <si>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</si>
  <si>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</si>
  <si>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</si>
  <si>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</si>
  <si>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</si>
  <si>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</si>
  <si>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</si>
  <si>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</si>
  <si>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</si>
  <si>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</si>
  <si>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</si>
  <si>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</si>
  <si>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</si>
  <si>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</si>
  <si>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</si>
  <si>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</si>
  <si>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</si>
  <si>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</si>
  <si>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</si>
  <si>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</si>
  <si>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</si>
  <si>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</si>
  <si>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</si>
  <si>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</si>
  <si>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</si>
  <si>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</si>
  <si>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</si>
  <si>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</si>
  <si>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</si>
  <si>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</si>
  <si>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</si>
  <si>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</si>
  <si>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</si>
  <si>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</si>
  <si>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</si>
  <si>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</si>
  <si>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</si>
  <si>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</si>
  <si>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</si>
  <si>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</si>
  <si>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</si>
  <si>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</si>
  <si>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</si>
  <si>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</si>
  <si>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</si>
  <si>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</si>
  <si>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</si>
  <si>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</si>
  <si>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</si>
  <si>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</si>
  <si>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</si>
  <si>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</si>
  <si>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</si>
  <si>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</si>
  <si>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</si>
  <si>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</si>
  <si>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</si>
  <si>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</si>
  <si>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</si>
  <si>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</si>
  <si>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</si>
  <si>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</si>
  <si>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</si>
  <si>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</si>
  <si>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</si>
  <si>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</si>
  <si>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</si>
  <si>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</si>
  <si>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</si>
  <si>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</si>
  <si>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</si>
  <si>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</si>
  <si>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</si>
  <si>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</si>
  <si>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</si>
  <si>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</si>
  <si>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</si>
  <si>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</si>
  <si>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</si>
  <si>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</si>
  <si>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</si>
  <si>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</si>
  <si>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</si>
  <si>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</si>
  <si>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</si>
  <si>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</si>
  <si>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</si>
  <si>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</si>
  <si>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</si>
  <si>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</si>
  <si>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</si>
  <si>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</si>
  <si>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</si>
  <si>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</si>
  <si>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</si>
  <si>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</si>
  <si>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</si>
  <si>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</si>
  <si>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</si>
  <si>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</si>
  <si>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</si>
  <si>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</si>
  <si>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</si>
  <si>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</si>
  <si>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</si>
  <si>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</si>
  <si>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</si>
  <si>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</si>
  <si>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</si>
  <si>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</si>
  <si>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</si>
  <si>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</si>
  <si>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</si>
  <si>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</si>
  <si>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</si>
  <si>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</si>
  <si>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</si>
  <si>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</si>
  <si>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</si>
  <si>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</si>
  <si>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</si>
  <si>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</si>
  <si>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</si>
  <si>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</si>
  <si>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</si>
  <si>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</si>
  <si>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</si>
  <si>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</si>
  <si>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</si>
  <si>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</si>
  <si>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</si>
  <si>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</si>
  <si>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</si>
  <si>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</si>
  <si>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</si>
  <si>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</si>
  <si>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</si>
  <si>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</si>
  <si>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</si>
  <si>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</si>
  <si>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</si>
  <si>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</si>
  <si>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</si>
  <si>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</si>
  <si>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</si>
  <si>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</si>
  <si>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</si>
  <si>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</si>
  <si>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</si>
  <si>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</si>
  <si>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</si>
  <si>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</si>
  <si>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</si>
  <si>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</si>
  <si>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</si>
  <si>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</si>
  <si>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</si>
  <si>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</si>
  <si>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</si>
  <si>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</si>
  <si>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</si>
  <si>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</si>
  <si>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</si>
  <si>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</si>
  <si>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</si>
  <si>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</si>
  <si>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</si>
  <si>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</si>
  <si>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</si>
  <si>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</si>
  <si>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</si>
  <si>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</si>
  <si>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</si>
  <si>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</si>
  <si>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</si>
  <si>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</si>
  <si>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</si>
  <si>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</si>
  <si>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</si>
  <si>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</si>
  <si>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</si>
  <si>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</si>
  <si>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</si>
  <si>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</si>
  <si>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</si>
  <si>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</si>
  <si>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</si>
  <si>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</si>
  <si>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</si>
  <si>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</si>
  <si>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</si>
  <si>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</si>
  <si>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</si>
  <si>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</si>
  <si>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</si>
  <si>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</si>
  <si>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</si>
  <si>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</si>
  <si>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</si>
  <si>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</si>
  <si>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</si>
  <si>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</si>
  <si>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</si>
  <si>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</si>
  <si>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</si>
  <si>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</si>
  <si>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</si>
  <si>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</si>
  <si>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</si>
  <si>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</si>
  <si>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</si>
  <si>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</si>
  <si>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</si>
  <si>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</si>
  <si>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</si>
  <si>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</si>
  <si>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</si>
  <si>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</si>
  <si>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</si>
  <si>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</si>
  <si>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</si>
  <si>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</si>
  <si>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</si>
  <si>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</si>
  <si>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</si>
  <si>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</si>
  <si>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</si>
  <si>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</si>
  <si>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</si>
  <si>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</si>
  <si>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</si>
  <si>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</si>
  <si>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</si>
  <si>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</si>
  <si>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</si>
  <si>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</si>
  <si>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</si>
  <si>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</si>
  <si>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</si>
  <si>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</si>
  <si>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</si>
  <si>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</si>
  <si>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</si>
  <si>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</si>
  <si>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</si>
  <si>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</si>
  <si>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</si>
  <si>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</si>
  <si>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</si>
  <si>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</si>
  <si>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</si>
  <si>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</si>
  <si>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</si>
  <si>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</si>
  <si>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</si>
  <si>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</si>
  <si>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</si>
  <si>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</si>
  <si>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</si>
  <si>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</si>
  <si>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</si>
  <si>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</si>
  <si>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</si>
  <si>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</si>
  <si>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</si>
  <si>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</si>
  <si>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</si>
  <si>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</si>
  <si>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</si>
  <si>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</si>
  <si>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</si>
  <si>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</si>
  <si>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</si>
  <si>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</si>
  <si>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</si>
  <si>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</si>
  <si>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</si>
  <si>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</si>
  <si>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</si>
  <si>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</si>
  <si>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</si>
  <si>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</si>
  <si>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</si>
  <si>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</si>
  <si>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</si>
  <si>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</si>
  <si>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</si>
  <si>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</si>
  <si>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</si>
  <si>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</si>
  <si>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</si>
  <si>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</si>
  <si>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</si>
  <si>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</si>
  <si>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</si>
  <si>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</si>
  <si>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</si>
  <si>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</si>
  <si>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</si>
  <si>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</si>
  <si>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</si>
  <si>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</si>
  <si>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</si>
  <si>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</si>
  <si>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</si>
  <si>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</si>
  <si>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</si>
  <si>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</si>
  <si>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</si>
  <si>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</si>
  <si>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</si>
  <si>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</si>
  <si>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</si>
  <si>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</si>
  <si>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</si>
  <si>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</si>
  <si>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</si>
  <si>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</si>
  <si>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</si>
  <si>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</si>
  <si>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</si>
  <si>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</si>
  <si>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</si>
  <si>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</si>
  <si>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</si>
  <si>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</si>
  <si>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</si>
  <si>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</si>
  <si>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</si>
  <si>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</si>
  <si>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</si>
  <si>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</si>
  <si>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</si>
  <si>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</si>
  <si>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</si>
  <si>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</si>
  <si>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</si>
  <si>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</si>
  <si>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</si>
  <si>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</si>
  <si>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</si>
  <si>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</si>
  <si>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</si>
  <si>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</si>
  <si>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</si>
  <si>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</si>
  <si>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</si>
  <si>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</si>
  <si>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</si>
  <si>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</si>
  <si>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</si>
  <si>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</si>
  <si>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</si>
  <si>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</si>
  <si>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</si>
  <si>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</si>
  <si>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</si>
  <si>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</si>
  <si>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</si>
  <si>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</si>
  <si>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</si>
  <si>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</si>
  <si>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</si>
  <si>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</si>
  <si>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</si>
  <si>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</si>
  <si>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</si>
  <si>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</si>
  <si>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</si>
  <si>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</si>
  <si>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</si>
  <si>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</si>
  <si>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</si>
  <si>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</si>
  <si>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</si>
  <si>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</si>
  <si>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</si>
  <si>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</si>
  <si>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</si>
  <si>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</si>
  <si>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</si>
  <si>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</si>
  <si>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</si>
  <si>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</si>
  <si>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</si>
  <si>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</si>
  <si>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</si>
  <si>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</si>
  <si>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</si>
  <si>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</si>
  <si>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</si>
  <si>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</si>
  <si>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</si>
  <si>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</si>
  <si>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</si>
  <si>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</si>
  <si>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</si>
  <si>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</si>
  <si>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</si>
  <si>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</si>
  <si>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</si>
  <si>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</si>
  <si>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</si>
  <si>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</si>
  <si>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</si>
  <si>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</si>
  <si>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</si>
  <si>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</si>
  <si>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</si>
  <si>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</si>
  <si>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</si>
  <si>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</si>
  <si>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</si>
  <si>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</si>
  <si>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</si>
  <si>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</si>
  <si>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</si>
  <si>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</si>
  <si>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</si>
  <si>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</si>
  <si>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</si>
  <si>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</si>
  <si>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</si>
  <si>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</si>
  <si>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</si>
  <si>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</si>
  <si>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</si>
  <si>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</si>
  <si>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</si>
  <si>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</si>
  <si>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</si>
  <si>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</si>
  <si>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</si>
  <si>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</si>
  <si>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</si>
  <si>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</si>
  <si>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</si>
  <si>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</si>
  <si>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</si>
  <si>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</si>
  <si>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</si>
  <si>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</si>
  <si>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</si>
  <si>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</si>
  <si>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</si>
  <si>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</si>
  <si>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</si>
  <si>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</si>
  <si>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</si>
  <si>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</si>
  <si>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</si>
  <si>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</si>
  <si>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</si>
  <si>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</si>
  <si>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</si>
  <si>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</si>
  <si>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</si>
  <si>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</si>
  <si>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</si>
  <si>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</si>
  <si>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</si>
  <si>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</si>
  <si>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</si>
  <si>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</si>
  <si>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</si>
  <si>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</si>
  <si>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</si>
  <si>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</si>
  <si>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</si>
  <si>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</si>
  <si>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</si>
  <si>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</si>
  <si>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</si>
  <si>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</si>
  <si>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</si>
  <si>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</si>
  <si>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</si>
  <si>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</si>
  <si>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</si>
  <si>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</si>
  <si>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</si>
  <si>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</si>
  <si>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</si>
  <si>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</si>
  <si>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</si>
  <si>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</si>
  <si>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</si>
  <si>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</si>
  <si>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</si>
  <si>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</si>
  <si>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</si>
  <si>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</si>
  <si>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</si>
  <si>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</si>
  <si>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</si>
  <si>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</si>
  <si>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</si>
  <si>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</si>
  <si>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</si>
  <si>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</si>
  <si>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</si>
  <si>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</si>
  <si>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</si>
  <si>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</si>
  <si>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</si>
  <si>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</si>
  <si>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</si>
  <si>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</si>
  <si>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</si>
  <si>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</si>
  <si>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</si>
  <si>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</si>
  <si>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</si>
  <si>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</si>
  <si>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</si>
  <si>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</si>
  <si>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</si>
  <si>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</si>
  <si>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</si>
  <si>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</si>
  <si>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</si>
  <si>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</si>
  <si>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</si>
  <si>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</si>
  <si>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</si>
  <si>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</si>
  <si>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</si>
  <si>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</si>
  <si>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</si>
  <si>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</si>
  <si>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</si>
  <si>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</si>
  <si>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</si>
  <si>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</si>
  <si>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</si>
  <si>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</si>
  <si>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</si>
  <si>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</si>
  <si>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</si>
  <si>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</si>
  <si>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</si>
  <si>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</si>
  <si>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</si>
  <si>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</si>
  <si>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</si>
  <si>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</si>
  <si>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</si>
  <si>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</si>
  <si>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</si>
  <si>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</si>
  <si>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</si>
  <si>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</si>
  <si>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</si>
  <si>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</si>
  <si>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</si>
  <si>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</si>
  <si>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</si>
  <si>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</si>
  <si>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</si>
  <si>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</si>
  <si>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</si>
  <si>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</si>
  <si>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</si>
  <si>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</si>
  <si>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</si>
  <si>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</si>
  <si>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</si>
  <si>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</si>
  <si>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</si>
  <si>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</si>
  <si>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</si>
  <si>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</si>
  <si>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</si>
  <si>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</si>
  <si>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</si>
  <si>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</si>
  <si>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</si>
  <si>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</si>
  <si>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</si>
  <si>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</si>
  <si>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</si>
  <si>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</si>
  <si>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</si>
  <si>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</si>
  <si>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</si>
  <si>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</si>
  <si>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</si>
  <si>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</si>
  <si>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</si>
  <si>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</si>
  <si>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</si>
  <si>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</si>
  <si>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</si>
  <si>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</si>
  <si>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</si>
  <si>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</si>
  <si>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</si>
  <si>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</si>
  <si>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</si>
  <si>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</si>
  <si>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</si>
  <si>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</si>
  <si>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</si>
  <si>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</si>
  <si>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</si>
  <si>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</si>
  <si>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</si>
  <si>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</si>
  <si>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</si>
  <si>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</si>
  <si>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</si>
  <si>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</si>
  <si>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</si>
  <si>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</si>
  <si>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</si>
  <si>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</si>
  <si>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</si>
  <si>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</si>
  <si>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</si>
  <si>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</si>
  <si>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</si>
  <si>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</si>
  <si>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</si>
  <si>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</si>
  <si>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</si>
  <si>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</si>
  <si>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</si>
  <si>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</si>
  <si>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</si>
  <si>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</si>
  <si>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</si>
  <si>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</si>
  <si>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</si>
  <si>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</si>
  <si>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</si>
  <si>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</si>
  <si>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</si>
  <si>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</si>
  <si>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</si>
  <si>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</si>
  <si>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</si>
  <si>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</si>
  <si>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</si>
  <si>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</si>
  <si>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</si>
  <si>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</si>
  <si>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</si>
  <si>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</si>
  <si>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</si>
  <si>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</si>
  <si>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</si>
  <si>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</si>
  <si>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</si>
  <si>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</si>
  <si>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</si>
  <si>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</si>
  <si>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</si>
  <si>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</si>
  <si>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</si>
  <si>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</si>
  <si>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</si>
  <si>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</si>
  <si>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</si>
  <si>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</si>
  <si>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</si>
  <si>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</si>
  <si>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</si>
  <si>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</si>
  <si>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</si>
  <si>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</si>
  <si>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</si>
  <si>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</si>
  <si>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</si>
  <si>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</si>
  <si>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</si>
  <si>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</si>
  <si>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</si>
  <si>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</si>
  <si>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</si>
  <si>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</si>
  <si>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</si>
  <si>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</si>
  <si>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</si>
  <si>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</si>
  <si>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</si>
  <si>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</si>
  <si>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</si>
  <si>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</si>
  <si>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</si>
  <si>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</si>
  <si>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</si>
  <si>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</si>
  <si>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</si>
  <si>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</si>
  <si>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</si>
  <si>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</si>
  <si>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</si>
  <si>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</si>
  <si>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</si>
  <si>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</si>
  <si>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</si>
  <si>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</si>
  <si>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</si>
  <si>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</si>
  <si>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</si>
  <si>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</si>
  <si>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</si>
  <si>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</si>
  <si>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</si>
  <si>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</si>
  <si>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</si>
  <si>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</si>
  <si>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</si>
  <si>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</si>
  <si>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</si>
  <si>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</si>
  <si>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</si>
  <si>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</si>
  <si>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</si>
  <si>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</si>
  <si>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</si>
  <si>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</si>
  <si>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</si>
  <si>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</si>
  <si>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</si>
  <si>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</si>
  <si>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</si>
  <si>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</si>
  <si>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</si>
  <si>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</si>
  <si>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</si>
  <si>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</si>
  <si>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</si>
  <si>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</si>
  <si>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</si>
  <si>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</si>
  <si>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</si>
  <si>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</si>
  <si>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</si>
  <si>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</si>
  <si>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</si>
  <si>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</si>
  <si>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</si>
  <si>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</si>
  <si>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</si>
  <si>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</si>
  <si>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</si>
  <si>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</si>
  <si>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</si>
  <si>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</si>
  <si>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</si>
  <si>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</si>
  <si>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</si>
  <si>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</si>
  <si>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</si>
  <si>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</si>
  <si>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</si>
  <si>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</si>
  <si>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</si>
  <si>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</si>
  <si>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</si>
  <si>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</si>
  <si>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</si>
  <si>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</si>
  <si>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</si>
  <si>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</si>
  <si>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</si>
  <si>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</si>
  <si>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</si>
  <si>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</si>
  <si>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</si>
  <si>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</si>
  <si>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</si>
  <si>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</si>
  <si>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</si>
  <si>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</si>
  <si>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</si>
  <si>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</si>
  <si>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</si>
  <si>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</si>
  <si>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</si>
  <si>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</si>
  <si>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</si>
  <si>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</si>
  <si>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</si>
  <si>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</si>
  <si>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</si>
  <si>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</si>
  <si>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</si>
  <si>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</si>
  <si>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</si>
  <si>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</si>
  <si>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</si>
  <si>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</si>
  <si>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</si>
  <si>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</si>
  <si>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</si>
  <si>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</si>
  <si>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</si>
  <si>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</si>
  <si>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</si>
  <si>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</si>
  <si>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</si>
  <si>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</si>
  <si>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</si>
  <si>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</si>
  <si>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</si>
  <si>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</si>
  <si>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</si>
  <si>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</si>
  <si>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</si>
  <si>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</si>
  <si>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</si>
  <si>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</si>
  <si>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</si>
  <si>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</si>
  <si>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</si>
  <si>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</si>
  <si>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</si>
  <si>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</si>
  <si>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</si>
  <si>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</si>
  <si>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</si>
  <si>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</si>
  <si>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</si>
  <si>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</si>
  <si>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</si>
  <si>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</si>
  <si>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</si>
  <si>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</si>
  <si>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</si>
  <si>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</si>
  <si>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</si>
  <si>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</si>
  <si>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</si>
  <si>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</si>
  <si>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</si>
  <si>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</si>
  <si>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</si>
  <si>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</si>
  <si>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</si>
  <si>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</si>
  <si>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</si>
  <si>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</si>
  <si>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</si>
  <si>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</si>
  <si>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</si>
  <si>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</si>
  <si>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</si>
  <si>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</si>
  <si>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</si>
  <si>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</si>
  <si>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</si>
  <si>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</si>
  <si>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</si>
  <si>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</si>
  <si>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</si>
  <si>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</si>
  <si>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</si>
  <si>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</si>
  <si>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</si>
  <si>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</si>
  <si>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</si>
  <si>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</si>
  <si>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</si>
  <si>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</si>
  <si>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</si>
  <si>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</si>
  <si>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</si>
  <si>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</si>
  <si>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</si>
  <si>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</si>
  <si>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</si>
  <si>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</si>
  <si>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</si>
  <si>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</si>
  <si>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</si>
  <si>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</si>
  <si>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</si>
  <si>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</si>
  <si>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</si>
  <si>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</si>
  <si>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</si>
  <si>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</si>
  <si>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</si>
  <si>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</si>
  <si>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</si>
  <si>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</si>
  <si>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</si>
  <si>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</si>
  <si>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</si>
  <si>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</si>
  <si>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</si>
  <si>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</si>
  <si>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</si>
  <si>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</si>
  <si>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</si>
  <si>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</si>
  <si>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</si>
  <si>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</si>
  <si>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</si>
  <si>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</si>
  <si>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</si>
  <si>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</si>
  <si>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</si>
  <si>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</si>
  <si>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</si>
  <si>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</si>
  <si>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</si>
  <si>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</si>
  <si>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</si>
  <si>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</si>
  <si>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</si>
  <si>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</si>
  <si>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</si>
  <si>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</si>
  <si>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</si>
  <si>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</si>
  <si>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</si>
  <si>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</si>
  <si>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</si>
  <si>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</si>
  <si>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</si>
  <si>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</si>
  <si>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</si>
  <si>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</si>
  <si>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</si>
  <si>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</si>
  <si>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</si>
  <si>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</si>
  <si>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</si>
  <si>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</si>
  <si>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</si>
  <si>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</si>
  <si>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</si>
  <si>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</si>
  <si>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</si>
  <si>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</si>
  <si>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</si>
  <si>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</si>
  <si>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</si>
  <si>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</si>
  <si>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</si>
  <si>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</si>
  <si>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</si>
  <si>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</si>
  <si>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</si>
  <si>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</si>
  <si>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</si>
  <si>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</si>
  <si>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</si>
  <si>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</si>
  <si>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</si>
  <si>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</si>
  <si>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</si>
  <si>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</si>
  <si>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</si>
  <si>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</si>
  <si>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</si>
  <si>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</si>
  <si>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</si>
  <si>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</si>
  <si>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</si>
  <si>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</si>
  <si>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</si>
  <si>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</si>
  <si>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</si>
  <si>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</si>
  <si>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</si>
  <si>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</si>
  <si>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</si>
  <si>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</si>
  <si>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</si>
  <si>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</si>
  <si>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</si>
  <si>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</si>
  <si>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</si>
  <si>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</si>
  <si>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</si>
  <si>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</si>
  <si>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</si>
  <si>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</si>
  <si>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</si>
  <si>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</si>
  <si>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</si>
  <si>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</si>
  <si>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</si>
  <si>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</si>
  <si>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</si>
  <si>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</si>
  <si>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</si>
  <si>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</si>
  <si>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</si>
  <si>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</si>
  <si>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</si>
  <si>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</si>
  <si>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</si>
  <si>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</si>
  <si>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</si>
  <si>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</si>
  <si>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</si>
  <si>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</si>
  <si>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</si>
  <si>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</si>
  <si>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</si>
  <si>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</si>
  <si>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</si>
  <si>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</si>
  <si>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</si>
  <si>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</si>
  <si>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</si>
  <si>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</si>
  <si>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</si>
  <si>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</si>
  <si>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</si>
  <si>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</si>
  <si>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</si>
  <si>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</si>
  <si>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</si>
  <si>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</si>
  <si>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</si>
  <si>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</si>
  <si>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</si>
  <si>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</si>
  <si>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</si>
  <si>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</si>
  <si>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</si>
  <si>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</si>
  <si>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</si>
  <si>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</si>
  <si>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</si>
  <si>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</si>
  <si>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</si>
  <si>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</si>
  <si>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</si>
  <si>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</si>
  <si>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</si>
  <si>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</si>
  <si>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</si>
  <si>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</si>
  <si>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</si>
  <si>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</si>
  <si>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</si>
  <si>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</si>
  <si>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</si>
  <si>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</si>
  <si>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</si>
  <si>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</si>
  <si>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</si>
  <si>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</si>
  <si>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</si>
  <si>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</si>
  <si>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</si>
  <si>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</si>
  <si>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</si>
  <si>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</si>
  <si>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</si>
  <si>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</si>
  <si>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</si>
  <si>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</si>
  <si>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</si>
  <si>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</si>
  <si>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</si>
  <si>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</si>
  <si>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</si>
  <si>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</si>
  <si>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</si>
  <si>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</si>
  <si>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</si>
  <si>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</si>
  <si>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</si>
  <si>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</si>
  <si>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</si>
  <si>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</si>
  <si>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</si>
  <si>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</si>
  <si>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</si>
  <si>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</si>
  <si>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</si>
  <si>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</si>
  <si>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</si>
  <si>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</si>
  <si>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</si>
  <si>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</si>
  <si>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</si>
  <si>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</si>
  <si>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</si>
  <si>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</si>
  <si>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</si>
  <si>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</si>
  <si>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</si>
  <si>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</si>
  <si>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</si>
  <si>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</si>
  <si>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</si>
  <si>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</si>
  <si>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</si>
  <si>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</si>
  <si>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</si>
  <si>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</si>
  <si>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</si>
  <si>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</si>
  <si>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</si>
  <si>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</si>
  <si>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</si>
  <si>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</si>
  <si>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</si>
  <si>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</si>
  <si>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</si>
  <si>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</si>
  <si>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</si>
  <si>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</si>
  <si>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</si>
  <si>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</si>
  <si>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</si>
  <si>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</si>
  <si>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</si>
  <si>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</si>
  <si>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</si>
  <si>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</si>
  <si>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</si>
  <si>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</si>
  <si>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</si>
  <si>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</si>
  <si>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</si>
  <si>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</si>
  <si>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</si>
  <si>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</si>
  <si>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</si>
  <si>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</si>
  <si>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</si>
  <si>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</si>
  <si>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</si>
  <si>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</si>
  <si>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</si>
  <si>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</si>
  <si>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</si>
  <si>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</si>
  <si>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</si>
  <si>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</si>
  <si>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</si>
  <si>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</si>
  <si>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</si>
  <si>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</si>
  <si>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</si>
  <si>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</si>
  <si>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</si>
  <si>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</si>
  <si>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</si>
  <si>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</si>
  <si>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</si>
  <si>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</si>
  <si>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</si>
  <si>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</si>
  <si>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</si>
  <si>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</si>
  <si>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</si>
  <si>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</si>
  <si>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</si>
  <si>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</si>
  <si>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</si>
  <si>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</si>
  <si>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</si>
  <si>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</si>
  <si>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</si>
  <si>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</si>
  <si>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</si>
  <si>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</si>
  <si>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</si>
  <si>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</si>
  <si>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</si>
  <si>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</si>
  <si>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</si>
  <si>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</si>
  <si>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</si>
  <si>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</si>
  <si>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</si>
  <si>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</si>
  <si>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</si>
  <si>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</si>
  <si>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</si>
  <si>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</si>
  <si>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</si>
  <si>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</si>
  <si>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</si>
  <si>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</si>
  <si>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</si>
  <si>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</si>
  <si>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</si>
  <si>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</si>
  <si>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</si>
  <si>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</si>
  <si>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</si>
  <si>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</si>
  <si>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</si>
  <si>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</si>
  <si>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</si>
  <si>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</si>
  <si>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</si>
  <si>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</si>
  <si>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</si>
  <si>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</si>
  <si>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</si>
  <si>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</si>
  <si>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</si>
  <si>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</si>
  <si>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</si>
  <si>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</si>
  <si>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</si>
  <si>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</si>
  <si>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</si>
  <si>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</si>
  <si>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</si>
  <si>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</si>
  <si>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</si>
  <si>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</si>
  <si>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</si>
  <si>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</si>
  <si>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</si>
  <si>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</si>
  <si>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</si>
  <si>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</si>
  <si>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</si>
  <si>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</si>
  <si>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</si>
  <si>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</si>
  <si>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</si>
  <si>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</si>
  <si>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</si>
  <si>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</si>
  <si>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</si>
  <si>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</si>
  <si>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</si>
  <si>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</si>
  <si>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</si>
  <si>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</si>
  <si>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</si>
  <si>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</si>
  <si>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</si>
  <si>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</si>
  <si>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</si>
  <si>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</si>
  <si>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</si>
  <si>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</si>
  <si>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</si>
  <si>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</si>
  <si>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</si>
  <si>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</si>
  <si>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</si>
  <si>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</si>
  <si>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</si>
  <si>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</si>
  <si>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</si>
  <si>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</si>
  <si>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</si>
  <si>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</si>
  <si>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</si>
  <si>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</si>
  <si>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</si>
  <si>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</si>
  <si>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</si>
  <si>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</si>
  <si>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</si>
  <si>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</si>
  <si>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</si>
  <si>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</si>
  <si>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</si>
  <si>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</si>
  <si>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</si>
  <si>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</si>
  <si>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</si>
  <si>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</si>
  <si>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</si>
  <si>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</si>
  <si>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</si>
  <si>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</si>
  <si>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</si>
  <si>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</si>
  <si>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</si>
  <si>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</si>
  <si>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</si>
  <si>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</si>
  <si>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</si>
  <si>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</si>
  <si>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</si>
  <si>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</si>
  <si>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</si>
  <si>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</si>
  <si>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</si>
  <si>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</si>
  <si>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</si>
  <si>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</si>
  <si>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</si>
  <si>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</si>
  <si>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</si>
  <si>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</si>
  <si>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</si>
  <si>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</si>
  <si>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</si>
  <si>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</si>
  <si>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</si>
  <si>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</si>
  <si>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</si>
  <si>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</si>
  <si>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</si>
  <si>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</si>
  <si>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</si>
  <si>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</si>
  <si>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</si>
  <si>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</si>
  <si>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</si>
  <si>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</si>
  <si>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</si>
  <si>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</si>
  <si>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</si>
  <si>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</si>
  <si>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</si>
  <si>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</si>
  <si>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</si>
  <si>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</si>
  <si>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</si>
  <si>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</si>
  <si>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</si>
  <si>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</si>
  <si>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</si>
  <si>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</si>
  <si>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</si>
  <si>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</si>
  <si>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</si>
  <si>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</si>
  <si>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</si>
  <si>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</si>
  <si>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</si>
  <si>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</si>
  <si>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</si>
  <si>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</si>
  <si>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</si>
  <si>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</si>
  <si>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</si>
  <si>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</si>
  <si>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</si>
  <si>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</si>
  <si>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</si>
  <si>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</si>
  <si>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</si>
  <si>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</si>
  <si>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</si>
  <si>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</si>
  <si>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</si>
  <si>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</si>
  <si>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</si>
  <si>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</si>
  <si>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</si>
  <si>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</si>
  <si>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</si>
  <si>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</si>
  <si>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</si>
  <si>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</si>
  <si>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</si>
  <si>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</si>
  <si>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</si>
  <si>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</si>
  <si>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</si>
  <si>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</si>
  <si>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</si>
  <si>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</si>
  <si>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</si>
  <si>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</si>
  <si>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</si>
  <si>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</si>
  <si>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</si>
  <si>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</si>
  <si>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</si>
  <si>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</si>
  <si>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</si>
  <si>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</si>
  <si>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</si>
  <si>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</si>
  <si>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</si>
  <si>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</si>
  <si>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</si>
  <si>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</si>
  <si>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</si>
  <si>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</si>
  <si>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</si>
  <si>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</si>
  <si>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</si>
  <si>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</si>
  <si>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</si>
  <si>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</si>
  <si>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</si>
  <si>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</si>
  <si>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</si>
  <si>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</si>
  <si>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</si>
  <si>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</si>
  <si>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</si>
  <si>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</si>
  <si>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</si>
  <si>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</si>
  <si>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</si>
  <si>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</si>
  <si>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</si>
  <si>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</si>
  <si>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</si>
  <si>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</si>
  <si>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</si>
  <si>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</si>
  <si>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</si>
  <si>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</si>
  <si>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</si>
  <si>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</si>
  <si>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</si>
  <si>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</si>
  <si>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</si>
  <si>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</si>
  <si>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</si>
  <si>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</si>
  <si>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</si>
  <si>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</si>
  <si>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</si>
  <si>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</si>
  <si>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</si>
  <si>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</si>
  <si>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</si>
  <si>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</si>
  <si>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</si>
  <si>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</si>
  <si>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</si>
  <si>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</si>
  <si>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</si>
  <si>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</si>
  <si>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</si>
  <si>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</si>
  <si>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</si>
  <si>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</si>
  <si>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</si>
  <si>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</si>
  <si>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</si>
  <si>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</si>
  <si>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</si>
  <si>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</si>
  <si>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</si>
  <si>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</si>
  <si>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</si>
  <si>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</si>
  <si>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</si>
  <si>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</si>
  <si>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</si>
  <si>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</si>
  <si>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</si>
  <si>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</si>
  <si>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</si>
  <si>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</si>
  <si>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</si>
  <si>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</si>
  <si>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</si>
  <si>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</si>
  <si>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</si>
  <si>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</si>
  <si>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</si>
  <si>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</si>
  <si>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</si>
  <si>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</si>
  <si>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</si>
  <si>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</si>
  <si>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</si>
  <si>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</si>
  <si>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</si>
  <si>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</si>
  <si>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</si>
  <si>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</si>
  <si>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</si>
  <si>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</si>
  <si>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</si>
  <si>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</si>
  <si>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</si>
  <si>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</si>
  <si>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</si>
  <si>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</si>
  <si>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</si>
  <si>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</si>
  <si>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</si>
  <si>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</si>
  <si>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</si>
  <si>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</si>
  <si>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</si>
  <si>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</si>
  <si>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</si>
  <si>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</si>
  <si>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</si>
  <si>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</si>
  <si>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</si>
  <si>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</si>
  <si>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</si>
  <si>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</si>
  <si>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</si>
  <si>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</si>
  <si>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</si>
  <si>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</si>
  <si>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</si>
  <si>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</si>
  <si>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</si>
  <si>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</si>
  <si>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</si>
  <si>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</si>
  <si>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</si>
  <si>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</si>
  <si>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</si>
  <si>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</si>
  <si>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</si>
  <si>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</si>
  <si>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</si>
  <si>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</si>
  <si>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</si>
  <si>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</si>
  <si>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</si>
  <si>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</si>
  <si>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</si>
  <si>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</si>
  <si>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</si>
  <si>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</si>
  <si>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</si>
  <si>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</si>
  <si>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</si>
  <si>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</si>
  <si>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</si>
  <si>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</si>
  <si>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</si>
  <si>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</si>
  <si>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</si>
  <si>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</si>
  <si>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</si>
  <si>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</si>
  <si>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</si>
  <si>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</si>
  <si>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</si>
  <si>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</si>
  <si>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</si>
  <si>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</si>
  <si>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</si>
  <si>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</si>
  <si>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</si>
  <si>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</si>
  <si>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</si>
  <si>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</si>
  <si>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</si>
  <si>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</si>
  <si>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</si>
  <si>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</si>
  <si>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</si>
  <si>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</si>
  <si>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</si>
  <si>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</si>
  <si>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</si>
  <si>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</si>
  <si>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</si>
  <si>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</si>
  <si>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</si>
  <si>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</si>
  <si>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</si>
  <si>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</si>
  <si>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</si>
  <si>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</si>
  <si>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</si>
  <si>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</si>
  <si>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</si>
  <si>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</si>
  <si>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</si>
  <si>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</si>
  <si>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</si>
  <si>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</si>
  <si>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</si>
  <si>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</si>
  <si>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</si>
  <si>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</si>
  <si>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</si>
  <si>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</si>
  <si>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</si>
  <si>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</si>
  <si>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</si>
  <si>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</si>
  <si>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</si>
  <si>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</si>
  <si>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</si>
  <si>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</si>
  <si>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</si>
  <si>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</si>
  <si>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</si>
  <si>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</si>
  <si>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</si>
  <si>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</si>
  <si>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</si>
  <si>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</si>
  <si>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</si>
  <si>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</si>
  <si>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</si>
  <si>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</si>
  <si>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</si>
  <si>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</si>
  <si>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</si>
  <si>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</si>
  <si>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</si>
  <si>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</si>
  <si>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</si>
  <si>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</si>
  <si>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</si>
  <si>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</si>
  <si>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</si>
  <si>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</si>
  <si>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</si>
  <si>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</si>
  <si>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</si>
  <si>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</si>
  <si>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</si>
  <si>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</si>
  <si>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</si>
  <si>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</si>
  <si>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</si>
  <si>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</si>
  <si>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</si>
  <si>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</si>
  <si>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</si>
  <si>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</si>
  <si>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</si>
  <si>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</si>
  <si>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</si>
  <si>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</si>
  <si>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</si>
  <si>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</si>
  <si>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</si>
  <si>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</si>
  <si>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</si>
  <si>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</si>
  <si>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</si>
  <si>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</si>
  <si>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</si>
  <si>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</si>
  <si>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</si>
  <si>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</si>
  <si>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</si>
  <si>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</si>
  <si>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</si>
  <si>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</si>
  <si>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</si>
  <si>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</si>
  <si>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</si>
  <si>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</si>
  <si>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</si>
  <si>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</si>
  <si>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</si>
  <si>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</si>
  <si>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</si>
  <si>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</si>
  <si>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</si>
  <si>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</si>
  <si>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</si>
  <si>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</si>
  <si>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</si>
  <si>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</si>
  <si>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</si>
  <si>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</si>
  <si>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</si>
  <si>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</si>
  <si>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</si>
  <si>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</si>
  <si>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</si>
  <si>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</si>
  <si>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</si>
  <si>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</si>
  <si>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</si>
  <si>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</si>
  <si>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</si>
  <si>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</si>
  <si>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</si>
  <si>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</si>
  <si>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</si>
  <si>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</si>
  <si>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</si>
  <si>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</si>
  <si>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</si>
  <si>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</si>
  <si>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</si>
  <si>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</si>
  <si>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</si>
  <si>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</si>
  <si>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</si>
  <si>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</si>
  <si>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</si>
  <si>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</si>
  <si>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</si>
  <si>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</si>
  <si>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</si>
  <si>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</si>
  <si>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</si>
  <si>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</si>
  <si>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</si>
  <si>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</si>
  <si>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</si>
  <si>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</si>
  <si>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</si>
  <si>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</si>
  <si>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</si>
  <si>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</si>
  <si>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</si>
  <si>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</si>
  <si>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</si>
  <si>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</si>
  <si>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</si>
  <si>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</si>
  <si>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</si>
  <si>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</si>
  <si>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</si>
  <si>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</si>
  <si>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</si>
  <si>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</si>
  <si>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</si>
  <si>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</si>
  <si>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</si>
  <si>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</si>
  <si>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</si>
  <si>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</si>
  <si>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</si>
  <si>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</si>
  <si>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</si>
  <si>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</si>
  <si>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</si>
  <si>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</si>
  <si>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</si>
  <si>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</si>
  <si>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</si>
  <si>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</si>
  <si>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</si>
  <si>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</si>
  <si>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</si>
  <si>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</si>
  <si>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</si>
  <si>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</si>
  <si>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</si>
  <si>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</si>
  <si>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</si>
  <si>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</si>
  <si>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</si>
  <si>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</si>
  <si>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</si>
  <si>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</si>
  <si>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</si>
  <si>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</si>
  <si>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</si>
  <si>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</si>
  <si>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</si>
  <si>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</si>
  <si>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</si>
  <si>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</si>
  <si>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</si>
  <si>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</si>
  <si>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</si>
  <si>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</si>
  <si>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</si>
  <si>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</si>
  <si>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</si>
  <si>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</si>
  <si>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</si>
  <si>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</si>
  <si>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</si>
  <si>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</si>
  <si>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</si>
  <si>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</si>
  <si>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</si>
  <si>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</si>
  <si>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</si>
  <si>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</si>
  <si>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</si>
  <si>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</si>
  <si>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</si>
  <si>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</si>
  <si>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</si>
  <si>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</si>
  <si>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</si>
  <si>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</si>
  <si>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</si>
  <si>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</si>
  <si>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</si>
  <si>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</si>
  <si>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</si>
  <si>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</si>
  <si>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</si>
  <si>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</si>
  <si>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</si>
  <si>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</si>
  <si>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</si>
  <si>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</si>
  <si>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</si>
  <si>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</si>
  <si>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</si>
  <si>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</si>
  <si>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</si>
  <si>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</si>
  <si>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</si>
  <si>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</si>
  <si>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</si>
  <si>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</si>
  <si>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</si>
  <si>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</si>
  <si>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</si>
  <si>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</si>
  <si>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</si>
  <si>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</si>
  <si>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</si>
  <si>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</si>
  <si>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</si>
  <si>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</si>
  <si>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</si>
  <si>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</si>
  <si>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</si>
  <si>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</si>
  <si>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</si>
  <si>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</si>
  <si>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</si>
  <si>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</si>
  <si>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</si>
  <si>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</si>
  <si>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</si>
  <si>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</si>
  <si>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</si>
  <si>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</si>
  <si>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</si>
  <si>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</si>
  <si>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</si>
  <si>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</si>
  <si>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</si>
  <si>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</si>
  <si>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</si>
  <si>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</si>
  <si>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</si>
  <si>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</si>
  <si>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</si>
  <si>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</si>
  <si>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</si>
  <si>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</si>
  <si>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</si>
  <si>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</si>
  <si>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</si>
  <si>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</si>
  <si>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</si>
  <si>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</si>
  <si>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</si>
  <si>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</si>
  <si>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</si>
  <si>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</si>
  <si>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</si>
  <si>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</si>
  <si>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</si>
  <si>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</si>
  <si>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</si>
  <si>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</si>
  <si>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</si>
  <si>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</si>
  <si>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</si>
  <si>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</si>
  <si>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</si>
  <si>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</si>
  <si>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</si>
  <si>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</si>
  <si>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</si>
  <si>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</si>
  <si>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</si>
  <si>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</si>
  <si>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</si>
  <si>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</si>
  <si>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</si>
  <si>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</si>
  <si>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</si>
  <si>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</si>
  <si>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</si>
  <si>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</si>
  <si>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</si>
  <si>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</si>
  <si>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</si>
  <si>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</si>
  <si>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</si>
  <si>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</si>
  <si>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</si>
  <si>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</si>
  <si>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</si>
  <si>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</si>
  <si>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</si>
  <si>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</si>
  <si>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</si>
  <si>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</si>
  <si>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</si>
  <si>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</si>
  <si>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</si>
  <si>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</si>
  <si>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</si>
  <si>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</si>
  <si>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</si>
  <si>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</si>
  <si>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</si>
  <si>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</si>
  <si>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</si>
  <si>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</si>
  <si>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</si>
  <si>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</si>
  <si>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</si>
  <si>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</si>
  <si>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</si>
  <si>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</si>
  <si>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</si>
  <si>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</si>
  <si>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</si>
  <si>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</si>
  <si>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</si>
  <si>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</si>
  <si>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</si>
  <si>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</si>
  <si>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</si>
  <si>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</si>
  <si>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</si>
  <si>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</si>
  <si>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</si>
  <si>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</si>
  <si>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</si>
  <si>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</si>
  <si>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</si>
  <si>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</si>
  <si>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</si>
  <si>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</si>
  <si>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</si>
  <si>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</si>
  <si>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</si>
  <si>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</si>
  <si>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</si>
  <si>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</si>
  <si>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</si>
  <si>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</si>
  <si>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</si>
  <si>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</si>
  <si>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</si>
  <si>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</si>
  <si>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</si>
  <si>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</si>
  <si>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</si>
  <si>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</si>
  <si>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</si>
  <si>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</si>
  <si>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</si>
  <si>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</si>
  <si>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</si>
  <si>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</si>
  <si>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</si>
  <si>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</si>
  <si>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</si>
  <si>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</si>
  <si>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</si>
  <si>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</si>
  <si>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</si>
  <si>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</si>
  <si>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</si>
  <si>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</si>
  <si>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</si>
  <si>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</si>
  <si>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</si>
  <si>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</si>
  <si>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</si>
  <si>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</si>
  <si>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</si>
  <si>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</si>
  <si>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</si>
  <si>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</si>
  <si>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</si>
  <si>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</si>
  <si>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</si>
  <si>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</si>
  <si>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</si>
  <si>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</si>
  <si>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</si>
  <si>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</si>
  <si>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</si>
  <si>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</si>
  <si>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</si>
  <si>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</si>
  <si>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</si>
  <si>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</si>
  <si>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</si>
  <si>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</si>
  <si>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</si>
  <si>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</si>
  <si>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</si>
  <si>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</si>
  <si>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</si>
  <si>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</si>
  <si>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</si>
  <si>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</si>
  <si>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</si>
  <si>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</si>
  <si>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</si>
  <si>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</si>
  <si>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</si>
  <si>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</si>
  <si>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</si>
  <si>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</si>
  <si>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</si>
  <si>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</si>
  <si>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</si>
  <si>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</si>
  <si>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</si>
  <si>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</si>
  <si>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</si>
  <si>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</si>
  <si>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</si>
  <si>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</si>
  <si>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</si>
  <si>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</si>
  <si>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</si>
  <si>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</si>
  <si>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</si>
  <si>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</si>
  <si>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</si>
  <si>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</si>
  <si>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</si>
  <si>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</si>
  <si>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</si>
  <si>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</si>
  <si>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</si>
  <si>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</si>
  <si>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</si>
  <si>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</si>
  <si>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</si>
  <si>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</si>
  <si>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</si>
  <si>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</si>
  <si>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</si>
  <si>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</si>
  <si>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</si>
  <si>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</si>
  <si>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</si>
  <si>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</si>
  <si>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</si>
  <si>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</si>
  <si>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</si>
  <si>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</si>
  <si>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</si>
  <si>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</si>
  <si>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</si>
  <si>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</si>
  <si>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</si>
  <si>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</si>
  <si>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</si>
  <si>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</si>
  <si>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</si>
  <si>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</si>
  <si>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</si>
  <si>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</si>
  <si>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</si>
  <si>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</si>
  <si>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</si>
  <si>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</si>
  <si>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</si>
  <si>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</si>
  <si>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</si>
  <si>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</si>
  <si>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</si>
  <si>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</si>
  <si>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</si>
  <si>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</si>
  <si>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</si>
  <si>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</si>
  <si>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</si>
  <si>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</si>
  <si>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</si>
  <si>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</si>
  <si>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</si>
  <si>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</si>
  <si>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</si>
  <si>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</si>
  <si>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</si>
  <si>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</si>
  <si>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</si>
  <si>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</si>
  <si>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</si>
  <si>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</si>
  <si>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</si>
  <si>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</si>
  <si>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</si>
  <si>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</si>
  <si>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</si>
  <si>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</si>
  <si>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</si>
  <si>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</si>
  <si>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</si>
  <si>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</si>
  <si>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</si>
  <si>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</si>
  <si>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</si>
  <si>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</si>
  <si>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</si>
  <si>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</si>
  <si>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</si>
  <si>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</si>
  <si>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</si>
  <si>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</si>
  <si>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</si>
  <si>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</si>
  <si>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</si>
  <si>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</si>
  <si>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</si>
  <si>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</si>
  <si>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</si>
  <si>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</si>
  <si>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</si>
  <si>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</si>
  <si>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</si>
  <si>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</si>
  <si>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</si>
  <si>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</si>
  <si>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</si>
  <si>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</si>
  <si>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</si>
  <si>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</si>
  <si>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</si>
  <si>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</si>
  <si>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</si>
  <si>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</si>
  <si>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</si>
  <si>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</si>
  <si>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</si>
  <si>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</si>
  <si>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</si>
  <si>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</si>
  <si>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</si>
  <si>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</si>
  <si>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</si>
  <si>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</si>
  <si>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</si>
  <si>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</si>
  <si>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</si>
  <si>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</si>
  <si>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</si>
  <si>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</si>
  <si>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</si>
  <si>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</si>
  <si>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</si>
  <si>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</si>
  <si>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</si>
  <si>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</si>
  <si>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</si>
  <si>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</si>
  <si>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</si>
  <si>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</si>
  <si>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</si>
  <si>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</si>
  <si>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</si>
  <si>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</si>
  <si>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</si>
  <si>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</si>
  <si>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</si>
  <si>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</si>
  <si>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</si>
  <si>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</si>
  <si>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</si>
  <si>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</si>
  <si>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</si>
  <si>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</si>
  <si>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</si>
  <si>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</si>
  <si>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</si>
  <si>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</si>
  <si>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</si>
  <si>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</si>
  <si>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</si>
  <si>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</si>
  <si>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</si>
  <si>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</si>
  <si>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</si>
  <si>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</si>
  <si>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</si>
  <si>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</si>
  <si>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</si>
  <si>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</si>
  <si>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</si>
  <si>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</si>
  <si>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</si>
  <si>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</si>
  <si>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</si>
  <si>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</si>
  <si>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</si>
  <si>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</si>
  <si>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</si>
  <si>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</si>
  <si>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</si>
  <si>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</si>
  <si>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</si>
  <si>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</si>
  <si>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</si>
  <si>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</si>
  <si>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</si>
  <si>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</si>
  <si>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</si>
  <si>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</si>
  <si>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</si>
  <si>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</si>
  <si>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</si>
  <si>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</si>
  <si>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</si>
  <si>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</si>
  <si>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</si>
  <si>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</si>
  <si>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</si>
  <si>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</si>
  <si>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</si>
  <si>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</si>
  <si>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</si>
  <si>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</si>
  <si>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</si>
  <si>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</si>
  <si>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</si>
  <si>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</si>
  <si>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</si>
  <si>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</si>
  <si>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</si>
  <si>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</si>
  <si>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</si>
  <si>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</si>
  <si>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</si>
  <si>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</si>
  <si>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</si>
  <si>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</si>
  <si>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</si>
  <si>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</si>
  <si>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</si>
  <si>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</si>
  <si>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</si>
  <si>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</si>
  <si>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</si>
  <si>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</si>
  <si>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</si>
  <si>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</si>
  <si>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</si>
  <si>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</si>
  <si>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</si>
  <si>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</si>
  <si>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</si>
  <si>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</si>
  <si>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</si>
  <si>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</si>
  <si>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</si>
  <si>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</si>
  <si>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</si>
  <si>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</si>
  <si>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</si>
  <si>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</si>
  <si>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</si>
  <si>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</si>
  <si>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</si>
  <si>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</si>
  <si>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</si>
  <si>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</si>
  <si>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</si>
  <si>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</si>
  <si>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</si>
  <si>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</si>
  <si>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</si>
  <si>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</si>
  <si>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</si>
  <si>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</si>
  <si>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</si>
  <si>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</si>
  <si>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</si>
  <si>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</si>
  <si>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</si>
  <si>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</si>
  <si>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</si>
  <si>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</si>
  <si>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</si>
  <si>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</si>
  <si>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</si>
  <si>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</si>
  <si>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</si>
  <si>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</si>
  <si>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</si>
  <si>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</si>
  <si>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</si>
  <si>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</si>
  <si>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</si>
  <si>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</si>
  <si>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</si>
  <si>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</si>
  <si>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</si>
  <si>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</si>
  <si>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</si>
  <si>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</si>
  <si>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</si>
  <si>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</si>
  <si>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</si>
  <si>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</si>
  <si>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</si>
  <si>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</si>
  <si>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</si>
  <si>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</si>
  <si>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</si>
  <si>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</si>
  <si>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</si>
  <si>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</si>
  <si>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</si>
  <si>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</si>
  <si>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</si>
  <si>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</si>
  <si>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</si>
  <si>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</si>
  <si>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</si>
  <si>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</si>
  <si>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</si>
  <si>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</si>
  <si>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</si>
  <si>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</si>
  <si>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</si>
  <si>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</si>
  <si>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</si>
  <si>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</si>
  <si>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</si>
  <si>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</si>
  <si>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</si>
  <si>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</si>
  <si>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</si>
  <si>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</si>
  <si>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</si>
  <si>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</si>
  <si>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</si>
  <si>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</si>
  <si>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</si>
  <si>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</si>
  <si>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</si>
  <si>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</si>
  <si>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</si>
  <si>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</si>
  <si>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</si>
  <si>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</si>
  <si>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</si>
  <si>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</si>
  <si>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</si>
  <si>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</si>
  <si>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</si>
  <si>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</si>
  <si>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</si>
  <si>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</si>
  <si>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</si>
  <si>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</si>
  <si>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</si>
  <si>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</si>
  <si>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</si>
  <si>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</si>
  <si>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</si>
  <si>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</si>
  <si>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</si>
  <si>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</si>
  <si>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</si>
  <si>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</si>
  <si>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</si>
  <si>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</si>
  <si>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</si>
  <si>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</si>
  <si>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</si>
  <si>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</si>
  <si>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</si>
  <si>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</si>
  <si>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</si>
  <si>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</si>
  <si>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</si>
  <si>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</si>
  <si>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</si>
  <si>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</si>
  <si>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</si>
  <si>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</si>
  <si>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</si>
  <si>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</si>
  <si>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</si>
  <si>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</si>
  <si>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</si>
  <si>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</si>
  <si>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</si>
  <si>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</si>
  <si>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</si>
  <si>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</si>
  <si>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</si>
  <si>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</si>
  <si>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</si>
  <si>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</si>
  <si>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</si>
  <si>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</si>
  <si>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</si>
  <si>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</si>
  <si>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</si>
  <si>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</si>
  <si>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</si>
  <si>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</si>
  <si>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</si>
  <si>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</si>
  <si>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</si>
  <si>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</si>
  <si>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</si>
  <si>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</si>
  <si>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</si>
  <si>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</si>
  <si>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</si>
  <si>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</si>
  <si>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</si>
  <si>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</si>
  <si>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</si>
  <si>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</si>
  <si>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</si>
  <si>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</si>
  <si>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</si>
  <si>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</si>
  <si>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</si>
  <si>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</si>
  <si>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</si>
  <si>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</si>
  <si>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</si>
  <si>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</si>
  <si>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</si>
  <si>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</si>
  <si>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</si>
  <si>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</si>
  <si>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</si>
  <si>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</si>
  <si>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</si>
  <si>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</si>
  <si>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</si>
  <si>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</si>
  <si>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</si>
  <si>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</si>
  <si>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</si>
  <si>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</si>
  <si>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</si>
  <si>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</si>
  <si>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</si>
  <si>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</si>
  <si>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</si>
  <si>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</si>
  <si>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</si>
  <si>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</si>
  <si>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</si>
  <si>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</si>
  <si>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</si>
  <si>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</si>
  <si>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</si>
  <si>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</si>
  <si>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</si>
  <si>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</si>
  <si>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</si>
  <si>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</si>
  <si>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</si>
  <si>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</si>
  <si>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</si>
  <si>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</si>
  <si>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</si>
  <si>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</si>
  <si>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</si>
  <si>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</si>
  <si>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</si>
  <si>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</si>
  <si>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</si>
  <si>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</si>
  <si>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</si>
  <si>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</si>
  <si>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</si>
  <si>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</si>
  <si>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</si>
  <si>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</si>
  <si>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</si>
  <si>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</si>
  <si>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</si>
  <si>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</si>
  <si>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</si>
  <si>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</si>
  <si>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</si>
  <si>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</si>
  <si>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</si>
  <si>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</si>
  <si>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</si>
  <si>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</si>
  <si>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</si>
  <si>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</si>
  <si>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</si>
  <si>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</si>
  <si>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</si>
  <si>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</si>
  <si>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</si>
  <si>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</si>
  <si>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</si>
  <si>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</si>
  <si>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</si>
  <si>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</si>
  <si>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</si>
  <si>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</si>
  <si>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</si>
  <si>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</si>
  <si>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</si>
  <si>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</si>
  <si>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</si>
  <si>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</si>
  <si>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</si>
  <si>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</si>
  <si>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</si>
  <si>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</si>
  <si>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</si>
  <si>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</si>
  <si>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</si>
  <si>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</si>
  <si>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</si>
  <si>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</si>
  <si>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</si>
  <si>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</si>
  <si>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</si>
  <si>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</si>
  <si>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</si>
  <si>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</si>
  <si>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</si>
  <si>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</si>
  <si>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</si>
  <si>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</si>
  <si>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</si>
  <si>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</si>
  <si>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</si>
  <si>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</si>
  <si>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</si>
  <si>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</si>
  <si>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</si>
  <si>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</si>
  <si>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</si>
  <si>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</si>
  <si>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</si>
  <si>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</si>
  <si>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</si>
  <si>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</si>
  <si>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</si>
  <si>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</si>
  <si>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</si>
  <si>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</si>
  <si>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</si>
  <si>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</si>
  <si>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</si>
  <si>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</si>
  <si>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</si>
  <si>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</si>
  <si>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</si>
  <si>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</si>
  <si>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</si>
  <si>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</si>
  <si>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</si>
  <si>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</si>
  <si>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</si>
  <si>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</si>
  <si>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</si>
  <si>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</si>
  <si>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</si>
  <si>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</si>
  <si>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</si>
  <si>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</si>
  <si>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</si>
  <si>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</si>
  <si>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</si>
  <si>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</si>
  <si>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</si>
  <si>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</si>
  <si>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</si>
  <si>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</si>
  <si>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</si>
  <si>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</si>
  <si>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</si>
  <si>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</si>
  <si>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</si>
  <si>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</si>
  <si>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</si>
  <si>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</si>
  <si>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</si>
  <si>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</si>
  <si>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</si>
  <si>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</si>
  <si>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</si>
  <si>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</si>
  <si>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</si>
  <si>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</si>
  <si>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</si>
  <si>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</si>
  <si>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</si>
  <si>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</si>
  <si>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</si>
  <si>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</si>
  <si>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</si>
  <si>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</si>
  <si>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</si>
  <si>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</si>
  <si>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</si>
  <si>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</si>
  <si>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</si>
  <si>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</si>
  <si>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</si>
  <si>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</si>
  <si>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</si>
  <si>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</si>
  <si>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</si>
  <si>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</si>
  <si>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</si>
  <si>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</si>
  <si>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</si>
  <si>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</si>
  <si>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</si>
  <si>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</si>
  <si>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</si>
  <si>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</si>
  <si>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</si>
  <si>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</si>
  <si>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</si>
  <si>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</si>
  <si>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</si>
  <si>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</si>
  <si>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</si>
  <si>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</si>
  <si>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</si>
  <si>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</si>
  <si>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</si>
  <si>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</si>
  <si>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</si>
  <si>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</si>
  <si>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</si>
  <si>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</si>
  <si>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</si>
  <si>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</si>
  <si>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</si>
  <si>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</si>
  <si>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</si>
  <si>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</si>
  <si>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</si>
  <si>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</si>
  <si>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</si>
  <si>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</si>
  <si>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</si>
  <si>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</si>
  <si>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</si>
  <si>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</si>
  <si>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</si>
  <si>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</si>
  <si>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</si>
  <si>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</si>
  <si>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</si>
  <si>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</si>
  <si>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</si>
  <si>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</si>
  <si>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</si>
  <si>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</si>
  <si>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</si>
  <si>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</si>
  <si>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</si>
  <si>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</si>
  <si>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</si>
  <si>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</si>
  <si>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</si>
  <si>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</si>
  <si>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</si>
  <si>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</si>
  <si>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</si>
  <si>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</si>
  <si>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</si>
  <si>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</si>
  <si>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</si>
  <si>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</si>
  <si>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</si>
  <si>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</si>
  <si>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</si>
  <si>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</si>
  <si>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</si>
  <si>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</si>
  <si>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</si>
  <si>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</si>
  <si>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</si>
  <si>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</si>
  <si>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</si>
  <si>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</si>
  <si>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</si>
  <si>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</si>
  <si>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</si>
  <si>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</si>
  <si>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</si>
  <si>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</si>
  <si>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</si>
  <si>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</si>
  <si>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</si>
  <si>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</si>
  <si>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</si>
  <si>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</si>
  <si>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</si>
  <si>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</si>
  <si>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</si>
  <si>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</si>
  <si>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</si>
  <si>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</si>
  <si>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</si>
  <si>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</si>
  <si>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</si>
  <si>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</si>
  <si>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</si>
  <si>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</si>
  <si>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</si>
  <si>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</si>
  <si>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</si>
  <si>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</si>
  <si>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</si>
  <si>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</si>
  <si>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</si>
  <si>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</si>
  <si>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</si>
  <si>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</si>
  <si>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</si>
  <si>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</si>
  <si>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</si>
  <si>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</si>
  <si>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</si>
  <si>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</si>
  <si>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</si>
  <si>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</si>
  <si>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</si>
  <si>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</si>
  <si>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</si>
  <si>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</si>
  <si>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</si>
  <si>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</si>
  <si>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</si>
  <si>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</si>
  <si>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</si>
  <si>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</si>
  <si>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</si>
  <si>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</si>
  <si>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</si>
  <si>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</si>
  <si>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</si>
  <si>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</si>
  <si>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</si>
  <si>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</si>
  <si>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</si>
  <si>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</si>
  <si>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</si>
  <si>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</si>
  <si>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</si>
  <si>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</si>
  <si>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</si>
  <si>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</si>
  <si>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</si>
  <si>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</si>
  <si>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</si>
  <si>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</si>
  <si>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</si>
  <si>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</si>
  <si>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</si>
  <si>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</si>
  <si>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</si>
  <si>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</si>
  <si>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</si>
  <si>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</si>
  <si>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</si>
  <si>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</si>
  <si>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</si>
  <si>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</si>
  <si>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</si>
  <si>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</si>
  <si>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</si>
  <si>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</si>
  <si>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</si>
  <si>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</si>
  <si>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</si>
  <si>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</si>
  <si>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</si>
  <si>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</si>
  <si>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</si>
  <si>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</si>
  <si>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</si>
  <si>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</si>
  <si>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</si>
  <si>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</si>
  <si>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</si>
  <si>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</si>
  <si>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</si>
  <si>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</si>
  <si>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</si>
  <si>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</si>
  <si>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</si>
  <si>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</si>
  <si>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</si>
  <si>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</si>
  <si>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</si>
  <si>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</si>
  <si>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</si>
  <si>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</si>
  <si>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</si>
  <si>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</si>
  <si>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</si>
  <si>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</si>
  <si>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</si>
  <si>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</si>
  <si>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</si>
  <si>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</si>
  <si>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</si>
  <si>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</si>
  <si>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</si>
  <si>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</si>
  <si>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</si>
  <si>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</si>
  <si>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</si>
  <si>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</si>
  <si>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</si>
  <si>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</si>
  <si>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</si>
  <si>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</si>
  <si>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</si>
  <si>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</si>
  <si>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</si>
  <si>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</si>
  <si>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</si>
  <si>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</si>
  <si>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</si>
  <si>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</si>
  <si>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</si>
  <si>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</si>
  <si>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</si>
  <si>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</si>
  <si>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</si>
  <si>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</si>
  <si>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</si>
  <si>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</si>
  <si>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</si>
  <si>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</si>
  <si>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</si>
  <si>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</si>
  <si>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</si>
  <si>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</si>
  <si>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</si>
  <si>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</si>
  <si>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</si>
  <si>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</si>
  <si>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</si>
  <si>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</si>
  <si>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</si>
  <si>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</si>
  <si>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</si>
  <si>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</si>
  <si>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</si>
  <si>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</si>
  <si>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</si>
  <si>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</si>
  <si>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</si>
  <si>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</si>
  <si>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</si>
  <si>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</si>
  <si>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</si>
  <si>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</si>
  <si>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</si>
  <si>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</si>
  <si>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</si>
  <si>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</si>
  <si>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</si>
  <si>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</si>
  <si>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</si>
  <si>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</si>
  <si>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</si>
  <si>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</si>
  <si>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</si>
  <si>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</si>
  <si>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</si>
  <si>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</si>
  <si>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</si>
  <si>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</si>
  <si>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</si>
  <si>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</si>
  <si>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</si>
  <si>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</si>
  <si>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</si>
  <si>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</si>
  <si>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</si>
  <si>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</si>
  <si>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</si>
  <si>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</si>
  <si>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</si>
  <si>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</si>
  <si>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</si>
  <si>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</si>
  <si>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</si>
  <si>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</si>
  <si>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</si>
  <si>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</si>
  <si>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</si>
  <si>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</si>
  <si>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</si>
  <si>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</si>
  <si>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</si>
  <si>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</si>
  <si>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</si>
  <si>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</si>
  <si>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</si>
  <si>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</si>
  <si>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</si>
  <si>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</si>
  <si>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</si>
  <si>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</si>
  <si>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</si>
  <si>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</si>
  <si>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</si>
  <si>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</si>
  <si>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</si>
  <si>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</si>
  <si>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</si>
  <si>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</si>
  <si>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</si>
  <si>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</si>
  <si>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</si>
  <si>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</si>
  <si>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</si>
  <si>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</si>
  <si>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</si>
  <si>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</si>
  <si>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</si>
  <si>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</si>
  <si>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</si>
  <si>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</si>
  <si>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</si>
  <si>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</si>
  <si>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</si>
  <si>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</si>
  <si>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</si>
  <si>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</si>
  <si>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</si>
  <si>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</si>
  <si>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</si>
  <si>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</si>
  <si>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</si>
  <si>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</si>
  <si>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</si>
  <si>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</si>
  <si>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</si>
  <si>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</si>
  <si>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</si>
  <si>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</si>
  <si>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</si>
  <si>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</si>
  <si>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</si>
  <si>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</si>
  <si>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</si>
  <si>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</si>
  <si>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</si>
  <si>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</si>
  <si>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</si>
  <si>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</si>
  <si>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</si>
  <si>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</si>
  <si>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</si>
  <si>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</si>
  <si>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</si>
  <si>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</si>
  <si>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</si>
  <si>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</si>
  <si>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</si>
  <si>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</si>
  <si>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</si>
  <si>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</si>
  <si>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</si>
  <si>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</si>
  <si>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</si>
  <si>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</si>
  <si>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</si>
  <si>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</si>
  <si>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</si>
  <si>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</si>
  <si>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</si>
  <si>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</si>
  <si>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</si>
  <si>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</si>
  <si>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</si>
  <si>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</si>
  <si>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</si>
  <si>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</si>
  <si>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</si>
  <si>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</si>
  <si>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</si>
  <si>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</si>
  <si>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</si>
  <si>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</si>
  <si>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</si>
  <si>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</si>
  <si>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</si>
  <si>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</si>
  <si>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</si>
  <si>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</si>
  <si>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</si>
  <si>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</si>
  <si>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</si>
  <si>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</si>
  <si>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</si>
  <si>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</si>
  <si>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</si>
  <si>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</si>
  <si>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</si>
  <si>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</si>
  <si>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</si>
  <si>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</si>
  <si>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</si>
  <si>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</si>
  <si>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</si>
  <si>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</si>
  <si>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</si>
  <si>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</si>
  <si>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</si>
  <si>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</si>
  <si>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</si>
  <si>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</si>
  <si>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</si>
  <si>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</si>
  <si>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</si>
  <si>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</si>
  <si>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</si>
  <si>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</si>
  <si>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</si>
  <si>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</si>
  <si>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</si>
  <si>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</si>
  <si>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</si>
  <si>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</si>
  <si>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</si>
  <si>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</si>
  <si>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</si>
  <si>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</si>
  <si>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</si>
  <si>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</si>
  <si>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</si>
  <si>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</si>
  <si>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</si>
  <si>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</si>
  <si>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</si>
  <si>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</si>
  <si>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</si>
  <si>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</si>
  <si>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</si>
  <si>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</si>
  <si>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</si>
  <si>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</si>
  <si>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</si>
  <si>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</si>
  <si>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</si>
  <si>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</si>
  <si>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</si>
  <si>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</si>
  <si>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</si>
  <si>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</si>
  <si>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</si>
  <si>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</si>
  <si>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</si>
  <si>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</si>
  <si>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</si>
  <si>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</si>
  <si>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</si>
  <si>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</si>
  <si>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</si>
  <si>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</si>
  <si>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</si>
  <si>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</si>
  <si>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</si>
  <si>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</si>
  <si>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</si>
  <si>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</si>
  <si>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</si>
  <si>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</si>
  <si>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</si>
  <si>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</si>
  <si>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</si>
  <si>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</si>
  <si>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</si>
  <si>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</si>
  <si>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</si>
  <si>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</si>
  <si>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</si>
  <si>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</si>
  <si>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</si>
  <si>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</si>
  <si>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</si>
  <si>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</si>
  <si>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</si>
  <si>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</si>
  <si>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</si>
  <si>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</si>
  <si>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</si>
  <si>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</si>
  <si>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</si>
  <si>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</si>
  <si>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</si>
  <si>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</si>
  <si>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</si>
  <si>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</si>
  <si>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</si>
  <si>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</si>
  <si>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</si>
  <si>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</si>
  <si>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</si>
  <si>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</si>
  <si>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</si>
  <si>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</si>
  <si>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</si>
  <si>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</si>
  <si>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</si>
  <si>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</si>
  <si>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</si>
  <si>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</si>
  <si>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</si>
  <si>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</si>
  <si>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</si>
  <si>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</si>
  <si>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</si>
  <si>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</si>
  <si>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</si>
  <si>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</si>
  <si>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</si>
  <si>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</si>
  <si>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</si>
  <si>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</si>
  <si>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</si>
  <si>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</si>
  <si>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</si>
  <si>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</si>
  <si>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</si>
  <si>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</si>
  <si>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</si>
  <si>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</si>
  <si>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</si>
  <si>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</si>
  <si>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</si>
  <si>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</si>
  <si>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</si>
  <si>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</si>
  <si>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</si>
  <si>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</si>
  <si>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</si>
  <si>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</si>
  <si>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</si>
  <si>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</si>
  <si>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</si>
  <si>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</si>
  <si>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</si>
  <si>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</si>
  <si>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</si>
  <si>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</si>
  <si>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</si>
  <si>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</si>
  <si>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</si>
  <si>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</si>
  <si>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</si>
  <si>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</si>
  <si>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</si>
  <si>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</si>
  <si>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</si>
  <si>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</si>
  <si>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</si>
  <si>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</si>
  <si>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</si>
  <si>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</si>
  <si>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</si>
  <si>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</si>
  <si>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</si>
  <si>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</si>
  <si>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</si>
  <si>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</si>
  <si>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</si>
  <si>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</si>
  <si>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</si>
  <si>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</si>
  <si>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</si>
  <si>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</si>
  <si>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</si>
  <si>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</si>
  <si>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</si>
  <si>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</si>
  <si>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</si>
  <si>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</si>
  <si>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</si>
  <si>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</si>
  <si>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</si>
  <si>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</si>
  <si>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</si>
  <si>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</si>
  <si>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</si>
  <si>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</si>
  <si>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</si>
  <si>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</si>
  <si>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</si>
  <si>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</si>
  <si>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</si>
  <si>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</si>
  <si>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</si>
  <si>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</si>
  <si>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</si>
  <si>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</si>
  <si>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</si>
  <si>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</si>
  <si>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</si>
  <si>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</si>
  <si>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</si>
  <si>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</si>
  <si>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</si>
  <si>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</si>
  <si>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</si>
  <si>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</si>
  <si>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</si>
  <si>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</si>
  <si>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</si>
  <si>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</si>
  <si>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</si>
  <si>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</si>
  <si>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</si>
  <si>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</si>
  <si>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</si>
  <si>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</si>
  <si>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</si>
  <si>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</si>
  <si>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</si>
  <si>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</si>
  <si>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</si>
  <si>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</si>
  <si>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</si>
  <si>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</si>
  <si>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</si>
  <si>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</si>
  <si>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</si>
  <si>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</si>
  <si>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</si>
  <si>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</si>
  <si>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</si>
  <si>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</si>
  <si>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</si>
  <si>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</si>
  <si>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</si>
  <si>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</si>
  <si>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</si>
  <si>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</si>
  <si>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</si>
  <si>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</si>
  <si>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</si>
  <si>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</si>
  <si>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</si>
  <si>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</si>
  <si>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</si>
  <si>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</si>
  <si>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</si>
  <si>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</si>
  <si>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</si>
  <si>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</si>
  <si>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</si>
  <si>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</si>
  <si>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</si>
  <si>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</si>
  <si>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</si>
  <si>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</si>
  <si>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</si>
  <si>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</si>
  <si>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</si>
  <si>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</si>
  <si>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</si>
  <si>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</si>
  <si>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</si>
  <si>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</si>
  <si>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</si>
  <si>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</si>
  <si>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</si>
  <si>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</si>
  <si>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</si>
  <si>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</si>
  <si>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</si>
  <si>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</si>
  <si>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</si>
  <si>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</si>
  <si>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</si>
  <si>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</si>
  <si>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</si>
  <si>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</si>
  <si>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</si>
  <si>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</si>
  <si>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</si>
  <si>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</si>
  <si>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</si>
  <si>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</si>
  <si>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</si>
  <si>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</si>
  <si>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</si>
  <si>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</si>
  <si>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</si>
  <si>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</si>
  <si>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</si>
  <si>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</si>
  <si>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</si>
  <si>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</si>
  <si>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</si>
  <si>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</si>
  <si>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</si>
  <si>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</si>
  <si>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</si>
  <si>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</si>
  <si>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</si>
  <si>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</si>
  <si>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</si>
  <si>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</si>
  <si>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</si>
  <si>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</si>
  <si>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</si>
  <si>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</si>
  <si>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</si>
  <si>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</si>
  <si>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</si>
  <si>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</si>
  <si>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</si>
  <si>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</si>
  <si>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</si>
  <si>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</si>
  <si>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</si>
  <si>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</si>
  <si>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</si>
  <si>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</si>
  <si>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</si>
  <si>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</si>
  <si>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</si>
  <si>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</si>
  <si>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</si>
  <si>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</si>
  <si>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</si>
  <si>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</si>
  <si>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</si>
  <si>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</si>
  <si>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</si>
  <si>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</si>
  <si>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</si>
  <si>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</si>
  <si>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</si>
  <si>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</si>
  <si>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</si>
  <si>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</si>
  <si>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</si>
  <si>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</si>
  <si>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</si>
  <si>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</si>
  <si>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</si>
  <si>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</si>
  <si>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</si>
  <si>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</si>
  <si>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</si>
  <si>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</si>
  <si>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</si>
  <si>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</si>
  <si>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</si>
  <si>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</si>
  <si>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</si>
  <si>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</si>
  <si>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</si>
  <si>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</si>
  <si>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</si>
  <si>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</si>
  <si>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</si>
  <si>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</si>
  <si>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</si>
  <si>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</si>
  <si>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</si>
  <si>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</si>
  <si>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</si>
  <si>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</si>
  <si>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</si>
  <si>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</si>
  <si>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</si>
  <si>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</si>
  <si>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</si>
  <si>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</si>
  <si>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</si>
  <si>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</si>
  <si>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</si>
  <si>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</si>
  <si>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</si>
  <si>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</si>
  <si>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</si>
  <si>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</si>
  <si>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</si>
  <si>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</si>
  <si>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</si>
  <si>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</si>
  <si>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</si>
  <si>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</si>
  <si>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</si>
  <si>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</si>
  <si>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</si>
  <si>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</si>
  <si>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</si>
  <si>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</si>
  <si>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</si>
  <si>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</si>
  <si>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</si>
  <si>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</si>
  <si>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</si>
  <si>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</si>
  <si>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</si>
  <si>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</si>
  <si>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</si>
  <si>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</si>
  <si>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</si>
  <si>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</si>
  <si>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</si>
  <si>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</si>
  <si>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</si>
  <si>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</si>
  <si>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</si>
  <si>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</si>
  <si>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</si>
  <si>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</si>
  <si>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</si>
  <si>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</si>
  <si>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</si>
  <si>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</si>
  <si>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</si>
  <si>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</si>
  <si>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</si>
  <si>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</si>
  <si>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</si>
  <si>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</si>
  <si>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</si>
  <si>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</si>
  <si>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</si>
  <si>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</si>
  <si>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</si>
  <si>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</si>
  <si>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</si>
  <si>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</si>
  <si>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</si>
  <si>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</si>
  <si>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</si>
  <si>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</si>
  <si>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</si>
  <si>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</si>
  <si>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</si>
  <si>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</si>
  <si>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</si>
  <si>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</si>
  <si>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</si>
  <si>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</si>
  <si>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</si>
  <si>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</si>
  <si>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</si>
  <si>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</si>
  <si>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</si>
  <si>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</si>
  <si>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</si>
  <si>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</si>
  <si>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</si>
  <si>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</si>
  <si>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</si>
  <si>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</si>
  <si>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</si>
  <si>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</si>
  <si>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</si>
  <si>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</si>
  <si>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</si>
  <si>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</si>
  <si>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</si>
  <si>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</si>
  <si>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</si>
  <si>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</si>
  <si>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</si>
  <si>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</si>
  <si>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</si>
  <si>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</si>
  <si>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</si>
  <si>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</si>
  <si>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</si>
  <si>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</si>
  <si>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</si>
  <si>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</si>
  <si>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</si>
  <si>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</si>
  <si>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</si>
  <si>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</si>
  <si>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</si>
  <si>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</si>
  <si>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</si>
  <si>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</si>
  <si>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</si>
  <si>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</si>
  <si>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</si>
  <si>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</si>
  <si>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</si>
  <si>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</si>
  <si>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</si>
  <si>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</si>
  <si>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</si>
  <si>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</si>
  <si>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</si>
  <si>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</si>
  <si>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</si>
  <si>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</si>
  <si>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</si>
  <si>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</si>
  <si>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</si>
  <si>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</si>
  <si>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</si>
  <si>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</si>
  <si>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</si>
  <si>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</si>
  <si>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</si>
  <si>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</si>
  <si>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</si>
  <si>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</si>
  <si>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</si>
  <si>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</si>
  <si>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</si>
  <si>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</si>
  <si>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</si>
  <si>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</si>
  <si>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</si>
  <si>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</si>
  <si>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</si>
  <si>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</si>
  <si>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</si>
  <si>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</si>
  <si>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</si>
  <si>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</si>
  <si>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</si>
  <si>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</si>
  <si>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</si>
  <si>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</si>
  <si>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</si>
  <si>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</si>
  <si>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</si>
  <si>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</si>
  <si>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</si>
  <si>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</si>
  <si>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</si>
  <si>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</si>
  <si>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</si>
  <si>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</si>
  <si>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</si>
  <si>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</si>
  <si>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</si>
  <si>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</si>
  <si>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</si>
  <si>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</si>
  <si>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</si>
  <si>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</si>
  <si>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</si>
  <si>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</si>
  <si>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</si>
  <si>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</si>
  <si>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</si>
  <si>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</si>
  <si>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</si>
  <si>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</si>
  <si>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</si>
  <si>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</si>
  <si>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</si>
  <si>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</si>
  <si>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</si>
  <si>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</si>
  <si>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</si>
  <si>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</si>
  <si>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</si>
  <si>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</si>
  <si>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</si>
  <si>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</si>
  <si>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</si>
  <si>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</si>
  <si>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</si>
  <si>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</si>
  <si>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</si>
  <si>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</si>
  <si>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</si>
  <si>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</si>
  <si>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</si>
  <si>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</si>
  <si>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</si>
  <si>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</si>
  <si>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</si>
  <si>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</si>
  <si>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</si>
  <si>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</si>
  <si>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</si>
  <si>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</si>
  <si>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</si>
  <si>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</si>
  <si>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</si>
  <si>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</si>
  <si>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</si>
  <si>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</si>
  <si>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</si>
  <si>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</si>
  <si>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</si>
  <si>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</si>
  <si>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</si>
  <si>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</si>
  <si>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</si>
  <si>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</si>
  <si>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</si>
  <si>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</si>
  <si>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</si>
  <si>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</si>
  <si>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</si>
  <si>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</si>
  <si>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</si>
  <si>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</si>
  <si>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</si>
  <si>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</si>
  <si>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</si>
  <si>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</si>
  <si>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</si>
  <si>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</si>
  <si>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</si>
  <si>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</si>
  <si>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</si>
  <si>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</si>
  <si>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</si>
  <si>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</si>
  <si>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</si>
  <si>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</si>
  <si>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</si>
  <si>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</si>
  <si>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</si>
  <si>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</si>
  <si>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</si>
  <si>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</si>
  <si>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</si>
  <si>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</si>
  <si>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</si>
  <si>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</si>
  <si>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</si>
  <si>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</si>
  <si>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</si>
  <si>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</si>
  <si>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</si>
  <si>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</si>
  <si>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</si>
  <si>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</si>
  <si>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</si>
  <si>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</si>
  <si>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</si>
  <si>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</si>
  <si>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</si>
  <si>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</si>
  <si>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</si>
  <si>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</si>
  <si>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</si>
  <si>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</si>
  <si>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</si>
  <si>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</si>
  <si>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</si>
  <si>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</si>
  <si>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</si>
  <si>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</si>
  <si>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</si>
  <si>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</si>
  <si>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</si>
  <si>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</si>
  <si>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</si>
  <si>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</si>
  <si>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</si>
  <si>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</si>
  <si>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</si>
  <si>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</si>
  <si>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</si>
  <si>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</si>
  <si>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</si>
  <si>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</si>
  <si>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</si>
  <si>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</si>
  <si>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</si>
  <si>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</si>
  <si>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</si>
  <si>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</si>
  <si>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</si>
  <si>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</si>
  <si>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</si>
  <si>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</si>
  <si>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</si>
  <si>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</si>
  <si>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</si>
  <si>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</si>
  <si>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</si>
  <si>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</si>
  <si>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</si>
  <si>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</si>
  <si>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</si>
  <si>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</si>
  <si>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</si>
  <si>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</si>
  <si>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</si>
  <si>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</si>
  <si>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</si>
  <si>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</si>
  <si>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</si>
  <si>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</si>
  <si>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</si>
  <si>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</si>
  <si>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</si>
  <si>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</si>
  <si>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</si>
  <si>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</si>
  <si>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</si>
  <si>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</si>
  <si>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</si>
  <si>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</si>
  <si>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</si>
  <si>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</si>
  <si>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</si>
  <si>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</si>
  <si>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</si>
  <si>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</si>
  <si>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</si>
  <si>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</si>
  <si>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</si>
  <si>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</si>
  <si>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</si>
  <si>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</si>
  <si>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</si>
  <si>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</si>
  <si>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</si>
  <si>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</si>
  <si>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</si>
  <si>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</si>
  <si>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</si>
  <si>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</si>
  <si>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</si>
  <si>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</si>
  <si>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</si>
  <si>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</si>
  <si>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</si>
  <si>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</si>
  <si>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</si>
  <si>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</si>
  <si>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</si>
  <si>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</si>
  <si>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</si>
  <si>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</si>
  <si>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</si>
  <si>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</si>
  <si>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</si>
  <si>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</si>
  <si>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</si>
  <si>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</si>
  <si>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</si>
  <si>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</si>
  <si>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</si>
  <si>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</si>
  <si>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</si>
  <si>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</si>
  <si>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</si>
  <si>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</si>
  <si>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</si>
  <si>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</si>
  <si>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</si>
  <si>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</si>
  <si>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</si>
  <si>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</si>
  <si>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</si>
  <si>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</si>
  <si>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</si>
  <si>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</si>
  <si>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</si>
  <si>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</si>
  <si>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</si>
  <si>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</si>
  <si>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</si>
  <si>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</si>
  <si>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</si>
  <si>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</si>
  <si>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</si>
  <si>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</si>
  <si>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</si>
  <si>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</si>
  <si>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</si>
  <si>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</si>
  <si>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</si>
  <si>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</si>
  <si>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</si>
  <si>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</si>
  <si>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</si>
  <si>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</si>
  <si>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</si>
  <si>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</si>
  <si>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</si>
  <si>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</si>
  <si>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</si>
  <si>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</si>
  <si>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</si>
  <si>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</si>
  <si>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</si>
  <si>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</si>
  <si>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</si>
  <si>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</si>
  <si>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</si>
  <si>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</si>
  <si>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</si>
  <si>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</si>
  <si>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</si>
  <si>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</si>
  <si>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</si>
  <si>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</si>
  <si>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</si>
  <si>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</si>
  <si>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</si>
  <si>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</si>
  <si>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</si>
  <si>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</si>
  <si>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</si>
  <si>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</si>
  <si>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</si>
  <si>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</si>
  <si>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</si>
  <si>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</si>
  <si>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</si>
  <si>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</si>
  <si>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</si>
  <si>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</si>
  <si>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</si>
  <si>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</si>
  <si>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</si>
  <si>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</si>
  <si>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</si>
  <si>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</si>
  <si>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</si>
  <si>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</si>
  <si>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</si>
  <si>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</si>
  <si>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</si>
  <si>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</si>
  <si>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</si>
  <si>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</si>
  <si>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</si>
  <si>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</si>
  <si>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</si>
  <si>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</si>
  <si>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</si>
  <si>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</si>
  <si>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</si>
  <si>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</si>
  <si>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</si>
  <si>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</si>
  <si>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</si>
  <si>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</si>
  <si>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</si>
  <si>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</si>
  <si>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</si>
  <si>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</si>
  <si>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</si>
  <si>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</si>
  <si>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</si>
  <si>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</si>
  <si>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</si>
  <si>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</si>
  <si>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</si>
  <si>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</si>
  <si>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</si>
  <si>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</si>
  <si>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</si>
  <si>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</si>
  <si>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</si>
  <si>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</si>
  <si>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</si>
  <si>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</si>
  <si>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</si>
  <si>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</si>
  <si>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</si>
  <si>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</si>
  <si>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</si>
  <si>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</si>
  <si>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</si>
  <si>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</si>
  <si>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</si>
  <si>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</si>
  <si>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</si>
  <si>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</si>
  <si>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</si>
  <si>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</si>
  <si>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</si>
  <si>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</si>
  <si>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</si>
  <si>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</si>
  <si>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</si>
  <si>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</si>
  <si>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</si>
  <si>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</si>
  <si>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</si>
  <si>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</si>
  <si>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</si>
  <si>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</si>
  <si>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</si>
  <si>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</si>
  <si>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</si>
  <si>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</si>
  <si>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</si>
  <si>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</si>
  <si>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</si>
  <si>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</si>
  <si>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</si>
  <si>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</si>
  <si>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</si>
  <si>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</si>
  <si>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</si>
  <si>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</si>
  <si>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</si>
  <si>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</si>
  <si>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</si>
  <si>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</si>
  <si>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</si>
  <si>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</si>
  <si>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</si>
  <si>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</si>
  <si>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</si>
  <si>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</si>
  <si>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</si>
  <si>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</si>
  <si>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</si>
  <si>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</si>
  <si>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</si>
  <si>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</si>
  <si>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</si>
  <si>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</si>
  <si>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</si>
  <si>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</si>
  <si>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</si>
  <si>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</si>
  <si>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</si>
  <si>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</si>
  <si>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</si>
  <si>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</si>
  <si>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</si>
  <si>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</si>
  <si>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</si>
  <si>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</si>
  <si>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</si>
  <si>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</si>
  <si>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</si>
  <si>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</si>
  <si>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</si>
  <si>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</si>
  <si>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</si>
  <si>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</si>
  <si>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</si>
  <si>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</si>
  <si>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</si>
  <si>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</si>
  <si>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</si>
  <si>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</si>
  <si>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</si>
  <si>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</si>
  <si>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</si>
  <si>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</si>
  <si>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</si>
  <si>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</si>
  <si>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</si>
  <si>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</si>
  <si>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</si>
  <si>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</si>
  <si>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</si>
  <si>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</si>
  <si>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</si>
  <si>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</si>
  <si>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</si>
  <si>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</si>
  <si>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</si>
  <si>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</si>
  <si>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</si>
  <si>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</si>
  <si>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</si>
  <si>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</si>
  <si>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</si>
  <si>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</si>
  <si>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</si>
  <si>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</si>
  <si>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</si>
  <si>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</si>
  <si>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</si>
  <si>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</si>
  <si>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</si>
  <si>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</si>
  <si>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</si>
  <si>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</si>
  <si>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</si>
  <si>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</si>
  <si>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</si>
  <si>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</si>
  <si>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</si>
  <si>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</si>
  <si>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</si>
  <si>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</si>
  <si>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</si>
  <si>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</si>
  <si>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</si>
  <si>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</si>
  <si>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</si>
  <si>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</si>
  <si>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</si>
  <si>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</si>
  <si>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</si>
  <si>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</si>
  <si>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</si>
  <si>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</si>
  <si>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</si>
  <si>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</si>
  <si>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</si>
  <si>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</si>
  <si>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</si>
  <si>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</si>
  <si>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</si>
  <si>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</si>
  <si>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</si>
  <si>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</si>
  <si>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</si>
  <si>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</si>
  <si>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</si>
  <si>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</si>
  <si>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</si>
  <si>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</si>
  <si>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</si>
  <si>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</si>
  <si>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</si>
  <si>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</si>
  <si>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</si>
  <si>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</si>
  <si>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</si>
  <si>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</si>
  <si>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</si>
  <si>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</si>
  <si>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</si>
  <si>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</si>
  <si>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</si>
  <si>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</si>
  <si>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</si>
  <si>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</si>
  <si>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</si>
  <si>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</si>
  <si>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</si>
  <si>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</si>
  <si>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</si>
  <si>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</si>
  <si>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</si>
  <si>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</si>
  <si>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</si>
  <si>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</si>
  <si>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</si>
  <si>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</si>
  <si>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</si>
  <si>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</si>
  <si>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</si>
  <si>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</si>
  <si>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</si>
  <si>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</si>
  <si>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</si>
  <si>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</si>
  <si>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</si>
  <si>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</si>
  <si>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</si>
  <si>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</si>
  <si>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</si>
  <si>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</si>
  <si>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</si>
  <si>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</si>
  <si>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</si>
  <si>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</si>
  <si>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</si>
  <si>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</si>
  <si>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</si>
  <si>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</si>
  <si>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</si>
  <si>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</si>
  <si>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</si>
  <si>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</si>
  <si>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</si>
  <si>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</si>
  <si>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</si>
  <si>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</si>
  <si>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</si>
  <si>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</si>
  <si>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</si>
  <si>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</si>
  <si>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</si>
  <si>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</si>
  <si>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</si>
  <si>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</si>
  <si>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</si>
  <si>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</si>
  <si>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</si>
  <si>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</si>
  <si>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</si>
  <si>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</si>
  <si>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</si>
  <si>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</si>
  <si>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</si>
  <si>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</si>
  <si>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</si>
  <si>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</si>
  <si>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</si>
  <si>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</si>
  <si>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</si>
  <si>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</si>
  <si>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</si>
  <si>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</si>
  <si>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</si>
  <si>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</si>
  <si>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</si>
  <si>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</si>
  <si>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</si>
  <si>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</si>
  <si>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</si>
  <si>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</si>
  <si>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</si>
  <si>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</si>
  <si>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</si>
  <si>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</si>
  <si>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</si>
  <si>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</si>
  <si>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</si>
  <si>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</si>
  <si>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</si>
  <si>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</si>
  <si>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</si>
  <si>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</si>
  <si>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</si>
  <si>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</si>
  <si>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</si>
  <si>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</si>
  <si>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</si>
  <si>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</si>
  <si>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</si>
  <si>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</si>
  <si>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</si>
  <si>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</si>
  <si>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</si>
  <si>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</si>
  <si>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</si>
  <si>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</si>
  <si>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</si>
  <si>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</si>
  <si>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</si>
  <si>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</si>
  <si>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</si>
  <si>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</si>
  <si>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</si>
  <si>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</si>
  <si>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</si>
  <si>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</si>
  <si>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</si>
  <si>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</si>
  <si>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</si>
  <si>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</si>
  <si>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</si>
  <si>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</si>
  <si>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</si>
  <si>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</si>
  <si>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</si>
  <si>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</si>
  <si>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</si>
  <si>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</si>
  <si>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</si>
  <si>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</si>
  <si>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</si>
  <si>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</si>
  <si>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</si>
  <si>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</si>
  <si>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</si>
  <si>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</si>
  <si>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</si>
  <si>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</si>
  <si>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</si>
  <si>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</si>
  <si>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</si>
  <si>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</si>
  <si>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</si>
  <si>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</si>
  <si>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</si>
  <si>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</si>
  <si>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</si>
  <si>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</si>
  <si>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</si>
  <si>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</si>
  <si>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</si>
  <si>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</si>
  <si>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</si>
  <si>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</si>
  <si>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</si>
  <si>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</si>
  <si>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</si>
  <si>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</si>
  <si>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</si>
  <si>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</si>
  <si>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</si>
  <si>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</si>
  <si>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</si>
  <si>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</si>
  <si>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</si>
  <si>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</si>
  <si>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</si>
  <si>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</si>
  <si>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</si>
  <si>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</si>
  <si>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</si>
  <si>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</si>
  <si>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</si>
  <si>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</si>
  <si>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</si>
  <si>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</si>
  <si>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</si>
  <si>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</si>
  <si>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</si>
  <si>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</si>
  <si>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</si>
  <si>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</si>
  <si>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</si>
  <si>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</si>
  <si>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</si>
  <si>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</si>
  <si>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</si>
  <si>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</si>
  <si>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</si>
  <si>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</si>
  <si>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</si>
  <si>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</si>
  <si>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</si>
  <si>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</si>
  <si>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</si>
  <si>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</si>
  <si>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</si>
  <si>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</si>
  <si>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</si>
  <si>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</si>
  <si>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</si>
  <si>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</si>
  <si>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</si>
  <si>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</si>
  <si>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</si>
  <si>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</si>
  <si>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</si>
  <si>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</si>
  <si>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</si>
  <si>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</si>
  <si>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</si>
  <si>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</si>
  <si>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</si>
  <si>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</si>
  <si>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</si>
  <si>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</si>
  <si>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</si>
  <si>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</si>
  <si>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</si>
  <si>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</si>
  <si>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</si>
  <si>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</si>
  <si>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</si>
  <si>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</si>
  <si>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</si>
  <si>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</si>
  <si>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</si>
  <si>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</si>
  <si>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</si>
  <si>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</si>
  <si>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</si>
  <si>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</si>
  <si>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</si>
  <si>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</si>
  <si>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</si>
  <si>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</si>
  <si>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</si>
  <si>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</si>
  <si>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</si>
  <si>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</si>
  <si>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</si>
  <si>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</si>
  <si>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</si>
  <si>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</si>
  <si>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</si>
  <si>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</si>
  <si>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</si>
  <si>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</si>
  <si>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</si>
  <si>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</si>
  <si>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</si>
  <si>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</si>
  <si>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</si>
  <si>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</si>
  <si>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</si>
  <si>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</si>
  <si>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</si>
  <si>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</si>
  <si>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</si>
  <si>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</si>
  <si>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</si>
  <si>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</si>
  <si>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</si>
  <si>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</si>
  <si>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</si>
  <si>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</si>
  <si>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</si>
  <si>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</si>
  <si>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</si>
  <si>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</si>
  <si>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</si>
  <si>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</si>
  <si>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</si>
  <si>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</si>
  <si>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</si>
  <si>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</si>
  <si>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</si>
  <si>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</si>
  <si>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</si>
  <si>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</si>
  <si>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</si>
  <si>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</si>
  <si>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</si>
  <si>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</si>
  <si>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</si>
  <si>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</si>
  <si>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</si>
  <si>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</si>
  <si>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</si>
  <si>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</si>
  <si>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</si>
  <si>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</si>
  <si>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</si>
  <si>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</si>
  <si>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</si>
  <si>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</si>
  <si>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</si>
  <si>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</si>
  <si>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</si>
  <si>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</si>
  <si>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</si>
  <si>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</si>
  <si>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</si>
  <si>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</si>
  <si>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</si>
  <si>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</si>
  <si>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</si>
  <si>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</si>
  <si>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</si>
  <si>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</si>
  <si>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</si>
  <si>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</si>
  <si>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</si>
  <si>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</si>
  <si>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</si>
  <si>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</si>
  <si>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</si>
  <si>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</si>
  <si>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</si>
  <si>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</si>
  <si>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</si>
  <si>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</si>
  <si>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</si>
  <si>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</si>
  <si>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</si>
  <si>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</si>
  <si>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</si>
  <si>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</si>
  <si>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</si>
  <si>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</si>
  <si>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</si>
  <si>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</si>
  <si>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</si>
  <si>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</si>
  <si>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</si>
  <si>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</si>
  <si>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</si>
  <si>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</si>
  <si>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</si>
  <si>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</si>
  <si>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</si>
  <si>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</si>
  <si>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</si>
  <si>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</si>
  <si>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</si>
  <si>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</si>
  <si>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</si>
  <si>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</si>
  <si>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</si>
  <si>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</si>
  <si>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</si>
  <si>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</si>
  <si>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</si>
  <si>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</si>
  <si>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</si>
  <si>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</si>
  <si>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</si>
  <si>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</si>
  <si>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</si>
  <si>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</si>
  <si>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</si>
  <si>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</si>
  <si>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</si>
  <si>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</si>
  <si>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</si>
  <si>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</si>
  <si>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</si>
  <si>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</si>
  <si>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</si>
  <si>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</si>
  <si>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</si>
  <si>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</si>
  <si>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</si>
  <si>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</si>
  <si>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</si>
  <si>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</si>
  <si>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</si>
  <si>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</si>
  <si>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</si>
  <si>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</si>
  <si>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</si>
  <si>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</si>
  <si>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</si>
  <si>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</si>
  <si>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</si>
  <si>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</si>
  <si>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</si>
  <si>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</si>
  <si>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</si>
  <si>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</si>
  <si>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</si>
  <si>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</si>
  <si>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</si>
  <si>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</si>
  <si>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</si>
  <si>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</si>
  <si>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</si>
  <si>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</si>
  <si>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</si>
  <si>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</si>
  <si>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</si>
  <si>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</si>
  <si>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</si>
  <si>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</si>
  <si>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</si>
  <si>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</si>
  <si>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</si>
  <si>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</si>
  <si>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</si>
  <si>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</si>
  <si>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</si>
  <si>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</si>
  <si>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</si>
  <si>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</si>
  <si>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</si>
  <si>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</si>
  <si>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</si>
  <si>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</si>
  <si>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</si>
  <si>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</si>
  <si>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</si>
  <si>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</si>
  <si>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</si>
  <si>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</si>
  <si>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</si>
  <si>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</si>
  <si>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</si>
  <si>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</si>
  <si>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</si>
  <si>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</si>
  <si>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</si>
  <si>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</si>
  <si>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</si>
  <si>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</si>
  <si>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</si>
  <si>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</si>
  <si>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</si>
  <si>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</si>
  <si>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</si>
  <si>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</si>
  <si>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</si>
  <si>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</si>
  <si>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</si>
  <si>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</si>
  <si>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</si>
  <si>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</si>
  <si>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</si>
  <si>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</si>
  <si>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</si>
  <si>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</si>
  <si>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</si>
  <si>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</si>
  <si>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</si>
  <si>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</si>
  <si>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</si>
  <si>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</si>
  <si>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</si>
  <si>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</si>
  <si>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</si>
  <si>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</si>
  <si>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</si>
  <si>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</si>
  <si>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</si>
  <si>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</si>
  <si>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</si>
  <si>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</si>
  <si>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</si>
  <si>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</si>
  <si>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</si>
  <si>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</si>
  <si>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</si>
  <si>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</si>
  <si>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</si>
  <si>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</si>
  <si>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</si>
  <si>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</si>
  <si>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</si>
  <si>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</si>
  <si>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</si>
  <si>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</si>
  <si>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</si>
  <si>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</si>
  <si>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</si>
  <si>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</si>
  <si>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</si>
  <si>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</si>
  <si>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</si>
  <si>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</si>
  <si>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</si>
  <si>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</si>
  <si>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</si>
  <si>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</si>
  <si>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</si>
  <si>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</si>
  <si>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</si>
  <si>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</si>
  <si>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</si>
  <si>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</si>
  <si>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</si>
  <si>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</si>
  <si>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</si>
  <si>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</si>
  <si>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</si>
  <si>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</si>
  <si>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</si>
  <si>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</si>
  <si>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</si>
  <si>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</si>
  <si>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</si>
  <si>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</si>
  <si>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</si>
  <si>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</si>
  <si>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</si>
  <si>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</si>
  <si>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</si>
  <si>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</si>
  <si>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</si>
  <si>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</si>
  <si>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</si>
  <si>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</si>
  <si>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</si>
  <si>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</si>
  <si>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</si>
  <si>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</si>
  <si>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</si>
  <si>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</si>
  <si>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</si>
  <si>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</si>
  <si>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</si>
  <si>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</si>
  <si>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</si>
  <si>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</si>
  <si>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</si>
  <si>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</si>
  <si>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</si>
  <si>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</si>
  <si>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</si>
  <si>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</si>
  <si>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</si>
  <si>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</si>
  <si>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</si>
  <si>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</si>
  <si>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</si>
  <si>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</si>
  <si>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</si>
  <si>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</si>
  <si>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</si>
  <si>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</si>
  <si>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</si>
  <si>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</si>
  <si>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</si>
  <si>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</si>
  <si>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</si>
  <si>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</si>
  <si>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</si>
  <si>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</si>
  <si>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</si>
  <si>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</si>
  <si>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</si>
  <si>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</si>
  <si>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</si>
  <si>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</si>
  <si>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</si>
  <si>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</si>
  <si>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</si>
  <si>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</si>
  <si>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</si>
  <si>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</si>
  <si>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</si>
  <si>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</si>
  <si>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</si>
  <si>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</si>
  <si>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</si>
  <si>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</si>
  <si>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</si>
  <si>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</si>
  <si>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</si>
  <si>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</si>
  <si>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</si>
  <si>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</si>
  <si>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</si>
  <si>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</si>
  <si>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</si>
  <si>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</si>
  <si>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</si>
  <si>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</si>
  <si>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</si>
  <si>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</si>
  <si>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</si>
  <si>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</si>
  <si>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</si>
  <si>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</si>
  <si>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</si>
  <si>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</si>
  <si>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</si>
  <si>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</si>
  <si>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</si>
  <si>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</si>
  <si>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</si>
  <si>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</si>
  <si>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</si>
  <si>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</si>
  <si>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</si>
  <si>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</si>
  <si>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</si>
  <si>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</si>
  <si>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</si>
  <si>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</si>
  <si>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</si>
  <si>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</si>
  <si>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</si>
  <si>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</si>
  <si>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</si>
  <si>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</si>
  <si>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</si>
  <si>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</si>
  <si>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</si>
  <si>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</si>
  <si>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</si>
  <si>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</si>
  <si>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</si>
  <si>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</si>
  <si>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</si>
  <si>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</si>
  <si>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</si>
  <si>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</si>
  <si>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</si>
  <si>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</si>
  <si>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</si>
  <si>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</si>
  <si>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</si>
  <si>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</si>
  <si>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</si>
  <si>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</si>
  <si>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</si>
  <si>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</si>
  <si>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</si>
  <si>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</si>
  <si>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</si>
  <si>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</si>
  <si>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</si>
  <si>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</si>
  <si>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</si>
  <si>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</si>
  <si>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</si>
  <si>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</si>
  <si>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</si>
  <si>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</si>
  <si>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</si>
  <si>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</si>
  <si>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</si>
  <si>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</si>
  <si>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</si>
  <si>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</si>
  <si>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</si>
  <si>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</si>
  <si>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</si>
  <si>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</si>
  <si>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</si>
  <si>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</si>
  <si>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</si>
  <si>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</si>
  <si>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</si>
  <si>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</si>
  <si>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</si>
  <si>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</si>
  <si>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</si>
  <si>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</si>
  <si>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</si>
  <si>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</si>
  <si>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</si>
  <si>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</si>
  <si>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</si>
  <si>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</si>
  <si>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</si>
  <si>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</si>
  <si>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</si>
  <si>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</si>
  <si>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</si>
  <si>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</si>
  <si>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</si>
  <si>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</si>
  <si>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</si>
  <si>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</si>
  <si>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</si>
  <si>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</si>
  <si>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</si>
  <si>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</si>
  <si>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</si>
  <si>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</si>
  <si>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</si>
  <si>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</si>
  <si>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</si>
  <si>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</si>
  <si>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</si>
  <si>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</si>
  <si>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</si>
  <si>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</si>
  <si>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</si>
  <si>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</si>
  <si>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</si>
  <si>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</si>
  <si>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</si>
  <si>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</si>
  <si>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</si>
  <si>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</si>
  <si>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</si>
  <si>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</si>
  <si>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</si>
  <si>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</si>
  <si>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</si>
  <si>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</si>
  <si>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</si>
  <si>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</si>
  <si>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</si>
  <si>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</si>
  <si>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</si>
  <si>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</si>
  <si>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</si>
  <si>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</si>
  <si>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</si>
  <si>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</si>
  <si>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</si>
  <si>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</si>
  <si>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</si>
  <si>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</si>
  <si>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</si>
  <si>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</si>
  <si>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</si>
  <si>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</si>
  <si>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</si>
  <si>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</si>
  <si>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</si>
  <si>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</si>
  <si>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</si>
  <si>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</si>
  <si>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</si>
  <si>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</si>
  <si>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</si>
  <si>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</si>
  <si>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</si>
  <si>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</si>
  <si>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</si>
  <si>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</si>
  <si>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</si>
  <si>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</si>
  <si>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</si>
  <si>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</si>
  <si>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</si>
  <si>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</si>
  <si>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</si>
  <si>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</si>
  <si>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</si>
  <si>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</si>
  <si>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</si>
  <si>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</si>
  <si>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</si>
  <si>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</si>
  <si>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</si>
  <si>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</si>
  <si>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</si>
  <si>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</si>
  <si>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</si>
  <si>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</si>
  <si>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</si>
  <si>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</si>
  <si>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</si>
  <si>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</si>
  <si>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</si>
  <si>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</si>
  <si>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</si>
  <si>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</si>
  <si>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</si>
  <si>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</si>
  <si>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</si>
  <si>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</si>
  <si>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</si>
  <si>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</si>
  <si>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</si>
  <si>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</si>
  <si>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</si>
  <si>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</si>
  <si>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</si>
  <si>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</si>
  <si>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</si>
  <si>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</si>
  <si>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</si>
  <si>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</si>
  <si>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</si>
  <si>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</si>
  <si>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</si>
  <si>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</si>
  <si>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</si>
  <si>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</si>
  <si>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</si>
  <si>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</si>
  <si>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</si>
  <si>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</si>
  <si>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</si>
  <si>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</si>
  <si>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</si>
  <si>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</si>
  <si>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</si>
  <si>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</si>
  <si>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</si>
  <si>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</si>
  <si>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</si>
  <si>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</si>
  <si>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</si>
  <si>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</si>
  <si>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</si>
  <si>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</si>
  <si>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</si>
  <si>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</si>
  <si>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</si>
  <si>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</si>
  <si>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</si>
  <si>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</si>
  <si>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</si>
  <si>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</si>
  <si>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</si>
  <si>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</si>
  <si>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</si>
  <si>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</si>
  <si>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</si>
  <si>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</si>
  <si>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</si>
  <si>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</si>
  <si>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</si>
  <si>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</si>
  <si>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</si>
  <si>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</si>
  <si>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</si>
  <si>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</si>
  <si>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</si>
  <si>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</si>
  <si>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</si>
  <si>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</si>
  <si>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</si>
  <si>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</si>
  <si>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</si>
  <si>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</si>
  <si>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</si>
  <si>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</si>
  <si>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</si>
  <si>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</si>
  <si>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</si>
  <si>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</si>
  <si>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</si>
  <si>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</si>
  <si>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</si>
  <si>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</si>
  <si>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</si>
  <si>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</si>
  <si>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</si>
  <si>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</si>
  <si>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</si>
  <si>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</si>
  <si>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</si>
  <si>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</si>
  <si>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</si>
  <si>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</si>
  <si>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</si>
  <si>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</si>
  <si>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</si>
  <si>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</si>
  <si>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</si>
  <si>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</si>
  <si>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</si>
  <si>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</si>
  <si>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</si>
  <si>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</si>
  <si>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</si>
  <si>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</si>
  <si>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</si>
  <si>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</si>
  <si>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</si>
  <si>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</si>
  <si>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</si>
  <si>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</si>
  <si>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</si>
  <si>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</si>
  <si>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</si>
  <si>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</si>
  <si>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</si>
  <si>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</si>
  <si>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</si>
  <si>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</si>
  <si>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</si>
  <si>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</si>
  <si>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</si>
  <si>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</si>
  <si>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</si>
  <si>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</si>
  <si>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</si>
  <si>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</si>
  <si>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</si>
  <si>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</si>
  <si>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</si>
  <si>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</si>
  <si>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</si>
  <si>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</si>
  <si>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</si>
  <si>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</si>
  <si>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</si>
  <si>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</si>
  <si>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</si>
  <si>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</si>
  <si>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</si>
  <si>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</si>
  <si>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</si>
  <si>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</si>
  <si>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</si>
  <si>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</si>
  <si>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</si>
  <si>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</si>
  <si>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</si>
  <si>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</si>
  <si>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</si>
  <si>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</si>
  <si>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</si>
  <si>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</si>
  <si>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</si>
  <si>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</si>
  <si>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</si>
  <si>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</si>
  <si>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</si>
  <si>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</si>
  <si>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</si>
  <si>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</si>
  <si>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</si>
  <si>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</si>
  <si>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</si>
  <si>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</si>
  <si>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</si>
  <si>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</si>
  <si>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</si>
  <si>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</si>
  <si>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</si>
  <si>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</si>
  <si>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</si>
  <si>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</si>
  <si>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</si>
  <si>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</si>
  <si>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</si>
  <si>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</si>
  <si>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</si>
  <si>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</si>
  <si>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</si>
  <si>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</si>
  <si>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</si>
  <si>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</si>
  <si>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</si>
  <si>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</si>
  <si>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</si>
  <si>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</si>
  <si>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</si>
  <si>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</si>
  <si>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</si>
  <si>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</si>
  <si>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</si>
  <si>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</si>
  <si>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</si>
  <si>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</si>
  <si>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</si>
  <si>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</si>
  <si>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</si>
  <si>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</si>
  <si>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</si>
  <si>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</si>
  <si>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</si>
  <si>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</si>
  <si>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</si>
  <si>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</si>
  <si>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</si>
  <si>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</si>
  <si>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</si>
  <si>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</si>
  <si>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</si>
  <si>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</si>
  <si>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</si>
  <si>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</si>
  <si>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</si>
  <si>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</si>
  <si>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</si>
  <si>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</si>
  <si>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</si>
  <si>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</si>
  <si>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</si>
  <si>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</si>
  <si>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</si>
  <si>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</si>
  <si>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</si>
  <si>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</si>
  <si>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</si>
  <si>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</si>
  <si>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</si>
  <si>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</si>
  <si>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</si>
  <si>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</si>
  <si>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</si>
  <si>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</si>
  <si>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</si>
  <si>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</si>
  <si>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</si>
  <si>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</si>
  <si>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</si>
  <si>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</si>
  <si>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</si>
  <si>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</si>
  <si>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</si>
  <si>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</si>
  <si>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</si>
  <si>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</si>
  <si>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</si>
  <si>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</si>
  <si>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</si>
  <si>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</si>
  <si>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</si>
  <si>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</si>
  <si>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</si>
  <si>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</si>
  <si>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</si>
  <si>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</si>
  <si>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</si>
  <si>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</si>
  <si>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</si>
  <si>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</si>
  <si>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</si>
  <si>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</si>
  <si>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</si>
  <si>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</si>
  <si>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</si>
  <si>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</si>
  <si>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</si>
  <si>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</si>
  <si>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</si>
  <si>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</si>
  <si>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</si>
  <si>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</si>
  <si>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</si>
  <si>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</si>
  <si>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</si>
  <si>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</si>
  <si>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</si>
  <si>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</si>
  <si>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</si>
  <si>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</si>
  <si>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</si>
  <si>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</si>
  <si>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</si>
  <si>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</si>
  <si>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</si>
  <si>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</si>
  <si>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</si>
  <si>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</si>
  <si>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</si>
  <si>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</si>
  <si>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</si>
  <si>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</si>
  <si>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</si>
  <si>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</si>
  <si>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</si>
  <si>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</si>
  <si>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</si>
  <si>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</si>
  <si>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</si>
  <si>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</si>
  <si>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</si>
  <si>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</si>
  <si>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</si>
  <si>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</si>
  <si>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</si>
  <si>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</si>
  <si>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</si>
  <si>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</si>
  <si>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</si>
  <si>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</si>
  <si>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</si>
  <si>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</si>
  <si>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</si>
  <si>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</si>
  <si>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</si>
  <si>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</si>
  <si>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</si>
  <si>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</si>
  <si>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</si>
  <si>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</si>
  <si>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</si>
  <si>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</si>
  <si>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</si>
  <si>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</si>
  <si>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</si>
  <si>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</si>
  <si>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</si>
  <si>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</si>
  <si>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</si>
  <si>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</si>
  <si>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</si>
  <si>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</si>
  <si>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</si>
  <si>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</si>
  <si>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</si>
  <si>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</si>
  <si>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</si>
  <si>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</si>
  <si>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</si>
  <si>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</si>
  <si>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</si>
  <si>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</si>
  <si>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</si>
  <si>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</si>
  <si>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</si>
  <si>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</si>
  <si>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</si>
  <si>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</si>
  <si>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</si>
  <si>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</si>
  <si>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</si>
  <si>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</si>
  <si>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</si>
  <si>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</si>
  <si>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</si>
  <si>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</si>
  <si>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</si>
  <si>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</si>
  <si>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</si>
  <si>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</si>
  <si>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</si>
  <si>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</si>
  <si>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</si>
  <si>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</si>
  <si>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</si>
  <si>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</si>
  <si>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</si>
  <si>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</si>
  <si>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</si>
  <si>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</si>
  <si>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</si>
  <si>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</si>
  <si>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</si>
  <si>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</si>
  <si>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</si>
  <si>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</si>
  <si>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</si>
  <si>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</si>
  <si>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</si>
  <si>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</si>
  <si>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</si>
  <si>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</si>
  <si>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</si>
  <si>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</si>
  <si>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</si>
  <si>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</si>
  <si>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</si>
  <si>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</si>
  <si>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</si>
  <si>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</si>
  <si>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</si>
  <si>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</si>
  <si>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</si>
  <si>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</si>
  <si>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</si>
  <si>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</si>
  <si>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</si>
  <si>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</si>
  <si>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</si>
  <si>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</si>
  <si>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</si>
  <si>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</si>
  <si>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</si>
  <si>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</si>
  <si>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</si>
  <si>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</si>
  <si>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</si>
  <si>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</si>
  <si>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</si>
  <si>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</si>
  <si>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</si>
  <si>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</si>
  <si>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</si>
  <si>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</si>
  <si>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</si>
  <si>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</si>
  <si>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</si>
  <si>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</si>
  <si>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</si>
  <si>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</si>
  <si>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</si>
  <si>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</si>
  <si>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</si>
  <si>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</si>
  <si>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</si>
  <si>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</si>
  <si>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</si>
  <si>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</si>
  <si>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</si>
  <si>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</si>
  <si>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</si>
  <si>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</si>
  <si>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</si>
  <si>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</si>
  <si>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</si>
  <si>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</si>
  <si>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</si>
  <si>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</si>
  <si>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</si>
  <si>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</si>
  <si>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</si>
  <si>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</si>
  <si>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</si>
  <si>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</si>
  <si>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</si>
  <si>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</si>
  <si>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</si>
  <si>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</si>
  <si>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</si>
  <si>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</si>
  <si>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</si>
  <si>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</si>
  <si>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</si>
  <si>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</si>
  <si>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</si>
  <si>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</si>
  <si>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</si>
  <si>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</si>
  <si>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</si>
  <si>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</si>
  <si>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</si>
  <si>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</si>
  <si>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</si>
  <si>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</si>
  <si>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</si>
  <si>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</si>
  <si>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</si>
  <si>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</si>
  <si>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</si>
  <si>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</si>
  <si>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</si>
  <si>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</si>
  <si>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</si>
  <si>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</si>
  <si>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</si>
  <si>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</si>
  <si>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</si>
  <si>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</si>
  <si>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</si>
  <si>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</si>
  <si>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</si>
  <si>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</si>
  <si>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</si>
  <si>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</si>
  <si>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</si>
  <si>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</si>
  <si>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</si>
  <si>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</si>
  <si>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</si>
  <si>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</si>
  <si>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</si>
  <si>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</si>
  <si>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</si>
  <si>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</si>
  <si>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</si>
  <si>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</si>
  <si>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</si>
  <si>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</si>
  <si>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</si>
  <si>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</si>
  <si>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</si>
  <si>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</si>
  <si>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</si>
  <si>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</si>
  <si>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</si>
  <si>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</si>
  <si>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</si>
  <si>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</si>
  <si>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</si>
  <si>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</si>
  <si>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</si>
  <si>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</si>
  <si>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</si>
  <si>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</si>
  <si>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</si>
  <si>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</si>
  <si>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</si>
  <si>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</si>
  <si>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</si>
  <si>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</si>
  <si>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</si>
  <si>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</si>
  <si>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</si>
  <si>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</si>
  <si>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</si>
  <si>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</si>
  <si>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</si>
  <si>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</si>
  <si>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</si>
  <si>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</si>
  <si>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</si>
  <si>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</si>
  <si>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</si>
  <si>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</si>
  <si>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</si>
  <si>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</si>
  <si>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</si>
  <si>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</si>
  <si>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</si>
  <si>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</si>
  <si>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</si>
  <si>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</si>
  <si>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</si>
  <si>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</si>
  <si>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</si>
  <si>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</si>
  <si>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</si>
  <si>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</si>
  <si>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</si>
  <si>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</si>
  <si>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</si>
  <si>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</si>
  <si>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</si>
  <si>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</si>
  <si>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</si>
  <si>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</si>
  <si>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</si>
  <si>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</si>
  <si>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</si>
  <si>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</si>
  <si>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</si>
  <si>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</si>
  <si>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</si>
  <si>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</si>
  <si>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</si>
  <si>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</si>
  <si>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</si>
  <si>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</si>
  <si>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</si>
  <si>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</si>
  <si>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</si>
  <si>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</si>
  <si>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</si>
  <si>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</si>
  <si>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</si>
  <si>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</si>
  <si>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</si>
  <si>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</si>
  <si>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</si>
  <si>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</si>
  <si>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</si>
  <si>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</si>
  <si>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</si>
  <si>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</si>
  <si>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</si>
  <si>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</si>
  <si>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</si>
  <si>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</si>
  <si>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</si>
  <si>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</si>
  <si>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</si>
  <si>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</si>
  <si>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</si>
  <si>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</si>
  <si>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</si>
  <si>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</si>
  <si>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</si>
  <si>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</si>
  <si>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</si>
  <si>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</si>
  <si>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</si>
  <si>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</si>
  <si>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</si>
  <si>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</si>
  <si>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</si>
  <si>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</si>
  <si>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</si>
  <si>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</si>
  <si>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</si>
  <si>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</si>
  <si>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</si>
  <si>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</si>
  <si>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</si>
  <si>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</si>
  <si>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</si>
  <si>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</si>
  <si>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</si>
  <si>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</si>
  <si>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</si>
  <si>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</si>
  <si>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</si>
  <si>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</si>
  <si>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</si>
  <si>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</si>
  <si>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</si>
  <si>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</si>
  <si>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</si>
  <si>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</si>
  <si>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</si>
  <si>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</si>
  <si>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</si>
  <si>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</si>
  <si>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</si>
  <si>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</si>
  <si>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</si>
  <si>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</si>
  <si>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</si>
  <si>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</si>
  <si>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</si>
  <si>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</si>
  <si>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</si>
  <si>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</si>
  <si>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</si>
  <si>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</si>
  <si>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</si>
  <si>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</si>
  <si>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</si>
  <si>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</si>
  <si>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</si>
  <si>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</si>
  <si>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</si>
  <si>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</si>
  <si>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</si>
  <si>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</si>
  <si>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</si>
  <si>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</si>
  <si>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</si>
  <si>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</si>
  <si>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</si>
  <si>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</si>
  <si>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</si>
  <si>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</si>
  <si>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</si>
  <si>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</si>
  <si>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</si>
  <si>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</si>
  <si>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</si>
  <si>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</si>
  <si>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</si>
  <si>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</si>
  <si>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</si>
  <si>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</si>
  <si>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</si>
  <si>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</si>
  <si>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</si>
  <si>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</si>
  <si>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</si>
  <si>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</si>
  <si>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</si>
  <si>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</si>
  <si>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</si>
  <si>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</si>
  <si>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</si>
  <si>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</si>
  <si>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</si>
  <si>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</si>
  <si>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</si>
  <si>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</si>
  <si>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</si>
  <si>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</si>
  <si>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</si>
  <si>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</si>
  <si>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</si>
  <si>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</si>
  <si>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</si>
  <si>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</si>
  <si>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</si>
  <si>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</si>
  <si>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</si>
  <si>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</si>
  <si>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</si>
  <si>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</si>
  <si>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</si>
  <si>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</si>
  <si>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</si>
  <si>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</si>
  <si>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</si>
  <si>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</si>
  <si>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</si>
  <si>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</si>
  <si>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</si>
  <si>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</si>
  <si>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</si>
  <si>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</si>
  <si>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</si>
  <si>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</si>
  <si>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</si>
  <si>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</si>
  <si>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</si>
  <si>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</si>
  <si>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</si>
  <si>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</si>
  <si>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</si>
  <si>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</si>
  <si>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</si>
  <si>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</si>
  <si>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</si>
  <si>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</si>
  <si>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</si>
  <si>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</si>
  <si>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</si>
  <si>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</si>
  <si>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</si>
  <si>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</si>
  <si>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</si>
  <si>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</si>
  <si>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</si>
  <si>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</si>
  <si>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</si>
  <si>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</si>
  <si>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</si>
  <si>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</si>
  <si>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</si>
  <si>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</si>
  <si>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</si>
  <si>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</si>
  <si>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</si>
  <si>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</si>
  <si>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</si>
  <si>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</si>
  <si>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</si>
  <si>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</si>
  <si>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</si>
  <si>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</si>
  <si>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</si>
  <si>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</si>
  <si>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</si>
  <si>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</si>
  <si>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</si>
  <si>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</si>
  <si>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</si>
  <si>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</si>
  <si>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</si>
  <si>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</si>
  <si>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</si>
  <si>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</si>
  <si>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</si>
  <si>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</si>
  <si>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</si>
  <si>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</si>
  <si>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</si>
  <si>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</si>
  <si>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</si>
  <si>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</si>
  <si>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</si>
  <si>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</si>
  <si>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</si>
  <si>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</si>
  <si>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</si>
  <si>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</si>
  <si>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</si>
  <si>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</si>
  <si>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</si>
  <si>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</si>
  <si>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</si>
  <si>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</si>
  <si>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</si>
  <si>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</si>
  <si>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</si>
  <si>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</si>
  <si>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</si>
  <si>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</si>
  <si>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</si>
  <si>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</si>
  <si>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</si>
  <si>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</si>
  <si>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</si>
  <si>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</si>
  <si>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</si>
  <si>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</si>
  <si>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</si>
  <si>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</si>
  <si>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</si>
  <si>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</si>
  <si>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</si>
  <si>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</si>
  <si>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</si>
  <si>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</si>
  <si>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</si>
  <si>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</si>
  <si>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</si>
  <si>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</si>
  <si>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</si>
  <si>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</si>
  <si>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</si>
  <si>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</si>
  <si>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</si>
  <si>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</si>
  <si>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</si>
  <si>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</si>
  <si>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</si>
  <si>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</si>
  <si>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</si>
  <si>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</si>
  <si>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</si>
  <si>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</si>
  <si>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</si>
  <si>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</si>
  <si>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</si>
  <si>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</si>
  <si>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</si>
  <si>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</si>
  <si>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</si>
  <si>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</si>
  <si>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</si>
  <si>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</si>
  <si>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</si>
  <si>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</si>
  <si>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</si>
  <si>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</si>
  <si>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</si>
  <si>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</si>
  <si>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</si>
  <si>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</si>
  <si>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</si>
  <si>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</si>
  <si>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</si>
  <si>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</si>
  <si>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</si>
  <si>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</si>
  <si>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</si>
  <si>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</si>
  <si>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</si>
  <si>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</si>
  <si>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</si>
  <si>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</si>
  <si>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</si>
  <si>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</si>
  <si>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</si>
  <si>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</si>
  <si>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</si>
  <si>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</si>
  <si>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</si>
  <si>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</si>
  <si>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</si>
  <si>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</si>
  <si>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</si>
  <si>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</si>
  <si>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</si>
  <si>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</si>
  <si>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</si>
  <si>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</si>
  <si>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</si>
  <si>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</si>
  <si>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</si>
  <si>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</si>
  <si>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</si>
  <si>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</si>
  <si>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</si>
  <si>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</si>
  <si>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</si>
  <si>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</si>
  <si>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</si>
  <si>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</si>
  <si>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</si>
  <si>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</si>
  <si>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</si>
  <si>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</si>
  <si>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</si>
  <si>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</si>
  <si>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</si>
  <si>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</si>
  <si>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</si>
  <si>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</si>
  <si>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</si>
  <si>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</si>
  <si>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</si>
  <si>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</si>
  <si>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</si>
  <si>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</si>
  <si>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</si>
  <si>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</si>
  <si>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</si>
  <si>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</si>
  <si>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</si>
  <si>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</si>
  <si>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</si>
  <si>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</si>
  <si>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</si>
  <si>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</si>
  <si>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</si>
  <si>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</si>
  <si>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</si>
  <si>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</si>
  <si>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</si>
  <si>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</si>
  <si>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</si>
  <si>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</si>
  <si>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</si>
  <si>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</si>
  <si>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</si>
  <si>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</si>
  <si>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</si>
  <si>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</si>
  <si>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</si>
  <si>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</si>
  <si>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</si>
  <si>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</si>
  <si>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</si>
  <si>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</si>
  <si>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</si>
  <si>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</si>
  <si>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</si>
  <si>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</si>
  <si>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</si>
  <si>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</si>
  <si>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</si>
  <si>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</si>
  <si>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</si>
  <si>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</si>
  <si>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</si>
  <si>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</si>
  <si>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</si>
  <si>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</si>
  <si>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</si>
  <si>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</si>
  <si>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</si>
  <si>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</si>
  <si>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</si>
  <si>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</si>
  <si>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</si>
  <si>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</si>
  <si>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</si>
  <si>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</si>
  <si>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</si>
  <si>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</si>
  <si>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</si>
  <si>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</si>
  <si>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</si>
  <si>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</si>
  <si>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</si>
  <si>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</si>
  <si>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</si>
  <si>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</si>
  <si>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</si>
  <si>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</si>
  <si>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</si>
  <si>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</si>
  <si>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</si>
  <si>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</si>
  <si>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</si>
  <si>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</si>
  <si>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</si>
  <si>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</si>
  <si>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</si>
  <si>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</si>
  <si>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</si>
  <si>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</si>
  <si>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</si>
  <si>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</si>
  <si>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</si>
  <si>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</si>
  <si>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</si>
  <si>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</si>
  <si>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</si>
  <si>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</si>
  <si>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</si>
  <si>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</si>
  <si>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</si>
  <si>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</si>
  <si>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</si>
  <si>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</si>
  <si>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</si>
  <si>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</si>
  <si>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</si>
  <si>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</si>
  <si>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</si>
  <si>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</si>
  <si>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</si>
  <si>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</si>
  <si>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</si>
  <si>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</si>
  <si>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</si>
  <si>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</si>
  <si>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</si>
  <si>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</si>
  <si>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</si>
  <si>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</si>
  <si>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</si>
  <si>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</si>
  <si>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</si>
  <si>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</si>
  <si>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</si>
  <si>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</si>
  <si>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</si>
  <si>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</si>
  <si>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</si>
  <si>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</si>
  <si>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</si>
  <si>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</si>
  <si>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</si>
  <si>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</si>
  <si>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</si>
  <si>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</si>
  <si>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</si>
  <si>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</si>
  <si>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</si>
  <si>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</si>
  <si>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</si>
  <si>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</si>
  <si>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</si>
  <si>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</si>
  <si>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</si>
  <si>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</si>
  <si>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</si>
  <si>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</si>
  <si>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</si>
  <si>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</si>
  <si>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</si>
  <si>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</si>
  <si>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</si>
  <si>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</si>
  <si>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</si>
  <si>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</si>
  <si>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</si>
  <si>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</si>
  <si>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</si>
  <si>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</si>
  <si>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</si>
  <si>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</si>
  <si>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</si>
  <si>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</si>
  <si>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</si>
  <si>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</si>
  <si>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</si>
  <si>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</si>
  <si>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</si>
  <si>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</si>
  <si>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</si>
  <si>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</si>
  <si>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</si>
  <si>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</si>
  <si>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</si>
  <si>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</si>
  <si>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</si>
  <si>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</si>
  <si>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</si>
  <si>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</si>
  <si>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</si>
  <si>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</si>
  <si>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</si>
  <si>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</si>
  <si>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</si>
  <si>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</si>
  <si>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</si>
  <si>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</si>
  <si>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</si>
  <si>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</si>
  <si>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</si>
  <si>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</si>
  <si>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</si>
  <si>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</si>
  <si>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</si>
  <si>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</si>
  <si>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</si>
  <si>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</si>
  <si>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</si>
  <si>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</si>
  <si>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</si>
  <si>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</si>
  <si>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</si>
  <si>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</si>
  <si>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</si>
  <si>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</si>
  <si>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</si>
  <si>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</si>
  <si>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</si>
  <si>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</si>
  <si>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</si>
  <si>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</si>
  <si>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</si>
  <si>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</si>
  <si>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</si>
  <si>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</si>
  <si>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</si>
  <si>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</si>
  <si>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</si>
  <si>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</si>
  <si>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</si>
  <si>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</si>
  <si>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</si>
  <si>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</si>
  <si>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</si>
  <si>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</si>
  <si>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</si>
  <si>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</si>
  <si>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</si>
  <si>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</si>
  <si>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</si>
  <si>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</si>
  <si>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</si>
  <si>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</si>
  <si>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</si>
  <si>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</si>
  <si>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</si>
  <si>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</si>
  <si>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</si>
  <si>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</si>
  <si>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</si>
  <si>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</si>
  <si>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</si>
  <si>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</si>
  <si>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</si>
  <si>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</si>
  <si>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</si>
  <si>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</si>
  <si>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</si>
  <si>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</si>
  <si>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</si>
  <si>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</si>
  <si>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</si>
  <si>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</si>
  <si>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</si>
  <si>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</si>
  <si>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</si>
  <si>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</si>
  <si>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</si>
  <si>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</si>
  <si>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</si>
  <si>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</si>
  <si>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</si>
  <si>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</si>
  <si>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</si>
  <si>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</si>
  <si>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</si>
  <si>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</si>
  <si>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</si>
  <si>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</si>
  <si>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</si>
  <si>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</si>
  <si>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</si>
  <si>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</si>
  <si>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</si>
  <si>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</si>
  <si>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</si>
  <si>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</si>
  <si>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</si>
  <si>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</si>
  <si>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</si>
  <si>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</si>
  <si>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</si>
  <si>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</si>
  <si>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</si>
  <si>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</si>
  <si>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</si>
  <si>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</si>
  <si>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</si>
  <si>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</si>
  <si>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</si>
  <si>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</si>
  <si>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</si>
  <si>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</si>
  <si>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</si>
  <si>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</si>
  <si>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</si>
  <si>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</si>
  <si>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</si>
  <si>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</si>
  <si>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</si>
  <si>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</si>
  <si>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</si>
  <si>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</si>
  <si>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</si>
  <si>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</si>
  <si>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</si>
  <si>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</si>
  <si>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</si>
  <si>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</si>
  <si>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</si>
  <si>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</si>
  <si>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</si>
  <si>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</si>
  <si>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</si>
  <si>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</si>
  <si>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</si>
  <si>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</si>
  <si>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</si>
  <si>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</si>
  <si>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</si>
  <si>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</si>
  <si>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</si>
  <si>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</si>
  <si>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</si>
  <si>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</si>
  <si>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</si>
  <si>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</si>
  <si>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</si>
  <si>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</si>
  <si>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</si>
  <si>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</si>
  <si>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</si>
  <si>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</si>
  <si>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</si>
  <si>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</si>
  <si>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</si>
  <si>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</si>
  <si>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</si>
  <si>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</si>
  <si>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</si>
  <si>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</si>
  <si>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</si>
  <si>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</si>
  <si>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</si>
  <si>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</si>
  <si>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</si>
  <si>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</si>
  <si>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</si>
  <si>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</si>
  <si>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</si>
  <si>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</si>
  <si>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</si>
  <si>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</si>
  <si>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</si>
  <si>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</si>
  <si>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</si>
  <si>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</si>
  <si>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</si>
  <si>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</si>
  <si>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</si>
  <si>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</si>
  <si>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</si>
  <si>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</si>
  <si>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</si>
  <si>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</si>
  <si>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</si>
  <si>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</si>
  <si>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</si>
  <si>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</si>
  <si>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</si>
  <si>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</si>
  <si>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</si>
  <si>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</si>
  <si>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</si>
  <si>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</si>
  <si>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</si>
  <si>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</si>
  <si>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</si>
  <si>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</si>
  <si>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</si>
  <si>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</si>
  <si>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</si>
  <si>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</si>
  <si>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</si>
  <si>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</si>
  <si>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</si>
  <si>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</si>
  <si>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</si>
  <si>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</si>
  <si>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</si>
  <si>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</si>
  <si>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</si>
  <si>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</si>
  <si>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</si>
  <si>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</si>
  <si>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</si>
  <si>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</si>
  <si>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</si>
  <si>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</si>
  <si>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</si>
  <si>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</si>
  <si>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</si>
  <si>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</si>
  <si>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</si>
  <si>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</si>
  <si>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</si>
  <si>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</si>
  <si>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</si>
  <si>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</si>
  <si>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</si>
  <si>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</si>
  <si>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</si>
  <si>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</si>
  <si>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</si>
  <si>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</si>
  <si>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</si>
  <si>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</si>
  <si>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</si>
  <si>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</si>
  <si>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</si>
  <si>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</si>
  <si>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</si>
  <si>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</si>
  <si>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</si>
  <si>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</si>
  <si>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</si>
  <si>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</si>
  <si>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</si>
  <si>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</si>
  <si>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</si>
  <si>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</si>
  <si>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</si>
  <si>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</si>
  <si>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</si>
  <si>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</si>
  <si>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</si>
  <si>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</si>
  <si>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</si>
  <si>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</si>
  <si>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</si>
  <si>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</si>
  <si>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</si>
  <si>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</si>
  <si>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</si>
  <si>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</si>
  <si>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</si>
  <si>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</si>
  <si>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</si>
  <si>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</si>
  <si>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</si>
  <si>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</si>
  <si>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</si>
  <si>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</si>
  <si>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</si>
  <si>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</si>
  <si>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</si>
  <si>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</si>
  <si>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</si>
  <si>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</si>
  <si>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</si>
  <si>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</si>
  <si>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</si>
  <si>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</si>
  <si>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</si>
  <si>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</si>
  <si>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</si>
  <si>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</si>
  <si>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</si>
  <si>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</si>
  <si>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</si>
  <si>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</si>
  <si>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</si>
  <si>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</si>
  <si>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</si>
  <si>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</si>
  <si>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</si>
  <si>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</si>
  <si>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</si>
  <si>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</si>
  <si>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</si>
  <si>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</si>
  <si>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</si>
  <si>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</si>
  <si>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</si>
  <si>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</si>
  <si>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</si>
  <si>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</si>
  <si>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</si>
  <si>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</si>
  <si>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</si>
  <si>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</si>
  <si>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</si>
  <si>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</si>
  <si>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</si>
  <si>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</si>
  <si>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</si>
  <si>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</si>
  <si>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</si>
  <si>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</si>
  <si>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</si>
  <si>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</si>
  <si>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</si>
  <si>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</si>
  <si>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</si>
  <si>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</si>
  <si>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</si>
  <si>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</si>
  <si>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</si>
  <si>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</si>
  <si>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</si>
  <si>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</si>
  <si>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</si>
  <si>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</si>
  <si>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</si>
  <si>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</si>
  <si>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</si>
  <si>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</si>
  <si>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</si>
  <si>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</si>
  <si>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</si>
  <si>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</si>
  <si>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</si>
  <si>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</si>
  <si>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</si>
  <si>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</si>
  <si>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</si>
  <si>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</si>
  <si>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</si>
  <si>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</si>
  <si>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</si>
  <si>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</si>
  <si>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</si>
  <si>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</si>
  <si>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</si>
  <si>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</si>
  <si>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</si>
  <si>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</si>
  <si>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</si>
  <si>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</si>
  <si>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</si>
  <si>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</si>
  <si>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</si>
  <si>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</si>
  <si>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</si>
  <si>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</si>
  <si>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</si>
  <si>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</si>
  <si>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</si>
  <si>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</si>
  <si>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</si>
  <si>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</si>
  <si>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</si>
  <si>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</si>
  <si>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</si>
  <si>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</si>
  <si>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</si>
  <si>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</si>
  <si>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</si>
  <si>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</si>
  <si>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</si>
  <si>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</si>
  <si>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</si>
  <si>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</si>
  <si>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</si>
  <si>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</si>
  <si>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</si>
  <si>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</si>
  <si>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</si>
  <si>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</si>
  <si>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</si>
  <si>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</si>
  <si>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</si>
  <si>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</si>
  <si>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</si>
  <si>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</si>
  <si>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</si>
  <si>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</si>
  <si>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</si>
  <si>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</si>
  <si>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</si>
  <si>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</si>
  <si>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</si>
  <si>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</si>
  <si>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</si>
  <si>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</si>
  <si>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</si>
  <si>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</si>
  <si>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</si>
  <si>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</si>
  <si>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</si>
  <si>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</si>
  <si>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</si>
  <si>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</si>
  <si>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</si>
  <si>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</si>
  <si>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</si>
  <si>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</si>
  <si>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</si>
  <si>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</si>
  <si>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</si>
  <si>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</si>
  <si>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</si>
  <si>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</si>
  <si>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</si>
  <si>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</si>
  <si>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</si>
  <si>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</si>
  <si>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</si>
  <si>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</si>
  <si>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</si>
  <si>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</si>
  <si>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</si>
  <si>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</si>
  <si>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</si>
  <si>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</si>
  <si>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</si>
  <si>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</si>
  <si>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</si>
  <si>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</si>
  <si>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</si>
  <si>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</si>
  <si>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</si>
  <si>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</si>
  <si>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</si>
  <si>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</si>
  <si>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</si>
  <si>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</si>
  <si>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</si>
  <si>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</si>
  <si>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</si>
  <si>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</si>
  <si>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</si>
  <si>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</si>
  <si>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</si>
  <si>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</si>
  <si>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</si>
  <si>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</si>
  <si>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</si>
  <si>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</si>
  <si>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</si>
  <si>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</si>
  <si>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</si>
  <si>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</si>
  <si>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</si>
  <si>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</si>
  <si>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</si>
  <si>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</si>
  <si>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</si>
  <si>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</si>
  <si>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</si>
  <si>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</si>
  <si>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</si>
  <si>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</si>
  <si>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</si>
  <si>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</si>
  <si>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</si>
  <si>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</si>
  <si>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</si>
  <si>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</si>
  <si>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</si>
  <si>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</si>
  <si>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</si>
  <si>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</si>
  <si>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</si>
  <si>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</si>
  <si>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</si>
  <si>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</si>
  <si>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</si>
  <si>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</si>
  <si>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</si>
  <si>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</si>
  <si>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</si>
  <si>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</si>
  <si>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</si>
  <si>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</si>
  <si>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</si>
  <si>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</si>
  <si>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</si>
  <si>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</si>
  <si>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</si>
  <si>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</si>
  <si>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</si>
  <si>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</si>
  <si>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</si>
  <si>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</si>
  <si>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</si>
  <si>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</si>
  <si>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</si>
  <si>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</si>
  <si>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</si>
  <si>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</si>
  <si>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</si>
  <si>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</si>
  <si>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</si>
  <si>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</si>
  <si>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</si>
  <si>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</si>
  <si>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</si>
  <si>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</si>
  <si>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</si>
  <si>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</si>
  <si>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</si>
  <si>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</si>
  <si>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</si>
  <si>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</si>
  <si>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</si>
  <si>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</si>
  <si>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</si>
  <si>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</si>
  <si>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</si>
  <si>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</si>
  <si>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</si>
  <si>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</si>
  <si>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</si>
  <si>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</si>
  <si>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</si>
  <si>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</si>
  <si>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</si>
  <si>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</si>
  <si>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</si>
  <si>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</si>
  <si>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</si>
  <si>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</si>
  <si>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</si>
  <si>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</si>
  <si>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</si>
  <si>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</si>
  <si>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</si>
  <si>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</si>
  <si>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</si>
  <si>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</si>
  <si>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</si>
  <si>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</si>
  <si>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</si>
  <si>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</si>
  <si>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</si>
  <si>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</si>
  <si>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</si>
  <si>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</si>
  <si>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</si>
  <si>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</si>
  <si>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</si>
  <si>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</si>
  <si>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</si>
  <si>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</si>
  <si>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</si>
  <si>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</si>
  <si>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</si>
  <si>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</si>
  <si>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</si>
  <si>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</si>
  <si>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</si>
  <si>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</si>
  <si>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</si>
  <si>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</si>
  <si>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</si>
  <si>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</si>
  <si>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</si>
  <si>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</si>
  <si>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</si>
  <si>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</si>
  <si>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</si>
  <si>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</si>
  <si>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</si>
  <si>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</si>
  <si>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</si>
  <si>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</si>
  <si>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</si>
  <si>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</si>
  <si>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</si>
  <si>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</si>
  <si>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</si>
  <si>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</si>
  <si>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</si>
  <si>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</si>
  <si>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</si>
  <si>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</si>
  <si>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</si>
  <si>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</si>
  <si>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</si>
  <si>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</si>
  <si>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</si>
  <si>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</si>
  <si>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</si>
  <si>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</si>
  <si>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</si>
  <si>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</si>
  <si>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</si>
  <si>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</si>
  <si>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</si>
  <si>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</si>
  <si>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</si>
  <si>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</si>
  <si>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</si>
  <si>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</si>
  <si>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</si>
  <si>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</si>
  <si>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</si>
  <si>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</si>
  <si>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</si>
  <si>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</si>
  <si>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</si>
  <si>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</si>
  <si>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</si>
  <si>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</si>
  <si>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</si>
  <si>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</si>
  <si>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</si>
  <si>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</si>
  <si>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</si>
  <si>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</si>
  <si>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</si>
  <si>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</si>
  <si>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</si>
  <si>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</si>
  <si>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</si>
  <si>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</si>
  <si>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</si>
  <si>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</si>
  <si>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</si>
  <si>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</si>
  <si>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</si>
  <si>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</si>
  <si>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</si>
  <si>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</si>
  <si>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</si>
  <si>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</si>
  <si>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</si>
  <si>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</si>
  <si>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</si>
  <si>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</si>
  <si>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</si>
  <si>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</si>
  <si>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</si>
  <si>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</si>
  <si>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</si>
  <si>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</si>
  <si>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</si>
  <si>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</si>
  <si>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</si>
  <si>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</si>
  <si>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</si>
  <si>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</si>
  <si>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</si>
  <si>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</si>
  <si>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</si>
  <si>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</si>
  <si>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</si>
  <si>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</si>
  <si>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</si>
  <si>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</si>
  <si>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</si>
  <si>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</si>
  <si>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</si>
  <si>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</si>
  <si>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</si>
  <si>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</si>
  <si>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</si>
  <si>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</si>
  <si>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</si>
  <si>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</si>
  <si>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</si>
  <si>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</si>
  <si>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</si>
  <si>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</si>
  <si>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</si>
  <si>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</si>
  <si>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</si>
  <si>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</si>
  <si>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</si>
  <si>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</si>
  <si>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</si>
  <si>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</si>
  <si>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</si>
  <si>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</si>
  <si>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</si>
  <si>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</si>
  <si>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</si>
  <si>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</si>
  <si>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</si>
  <si>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</si>
  <si>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</si>
  <si>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</si>
  <si>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</si>
  <si>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</si>
  <si>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</si>
  <si>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</si>
  <si>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</si>
  <si>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</si>
  <si>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</si>
  <si>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</si>
  <si>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</si>
  <si>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</si>
  <si>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</si>
  <si>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</si>
  <si>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</si>
  <si>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</si>
  <si>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</si>
  <si>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</si>
  <si>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</si>
  <si>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</si>
  <si>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</si>
  <si>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</si>
  <si>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</si>
  <si>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</si>
  <si>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</si>
  <si>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</si>
  <si>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</si>
  <si>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</si>
  <si>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</si>
  <si>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</si>
  <si>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</si>
  <si>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</si>
  <si>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</si>
  <si>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</si>
  <si>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</si>
  <si>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</si>
  <si>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</si>
  <si>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</si>
  <si>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</si>
  <si>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</si>
  <si>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</si>
  <si>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</si>
  <si>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</si>
  <si>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</si>
  <si>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</si>
  <si>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</si>
  <si>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</si>
  <si>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</si>
  <si>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</si>
  <si>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</si>
  <si>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</si>
  <si>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</si>
  <si>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</si>
  <si>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</si>
  <si>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</si>
  <si>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</si>
  <si>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</si>
  <si>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</si>
  <si>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</si>
  <si>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</si>
  <si>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</si>
  <si>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</si>
  <si>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</si>
  <si>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</si>
  <si>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</si>
  <si>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</si>
  <si>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</si>
  <si>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</si>
  <si>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</si>
  <si>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</si>
  <si>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</si>
  <si>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</si>
  <si>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</si>
  <si>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</si>
  <si>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</si>
  <si>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</si>
  <si>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</si>
  <si>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</si>
  <si>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</si>
  <si>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</si>
  <si>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</si>
  <si>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</si>
  <si>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</si>
  <si>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</si>
  <si>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</si>
  <si>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</si>
  <si>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</si>
  <si>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</si>
  <si>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</si>
  <si>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</si>
  <si>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</si>
  <si>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</si>
  <si>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</si>
  <si>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</si>
  <si>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</si>
  <si>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</si>
  <si>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</si>
  <si>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</si>
  <si>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</si>
  <si>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</si>
  <si>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</si>
  <si>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</si>
  <si>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</si>
  <si>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</si>
  <si>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</si>
  <si>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</si>
  <si>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</si>
  <si>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</si>
  <si>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</si>
  <si>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</si>
  <si>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</si>
  <si>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</si>
  <si>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</si>
  <si>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</si>
  <si>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</si>
  <si>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</si>
  <si>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</si>
  <si>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</si>
  <si>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</si>
  <si>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</si>
  <si>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</si>
  <si>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</si>
  <si>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</si>
  <si>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</si>
  <si>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</si>
  <si>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</si>
  <si>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</si>
  <si>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</si>
  <si>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</si>
  <si>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</si>
  <si>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</si>
  <si>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</si>
  <si>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</si>
  <si>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</si>
  <si>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</si>
  <si>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</si>
  <si>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</si>
  <si>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</si>
  <si>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</si>
  <si>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</si>
  <si>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</si>
  <si>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</si>
  <si>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</si>
  <si>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</si>
  <si>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</si>
  <si>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</si>
  <si>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</si>
  <si>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</si>
  <si>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</si>
  <si>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</si>
  <si>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</si>
  <si>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</si>
  <si>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</si>
  <si>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</si>
  <si>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</si>
  <si>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</si>
  <si>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</si>
  <si>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</si>
  <si>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</si>
  <si>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</si>
  <si>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</si>
  <si>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</si>
  <si>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</si>
  <si>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</si>
  <si>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</si>
  <si>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</si>
  <si>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</si>
  <si>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</si>
  <si>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</si>
  <si>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</si>
  <si>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</si>
  <si>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</si>
  <si>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</si>
  <si>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</si>
  <si>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</si>
  <si>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</si>
  <si>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</si>
  <si>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</si>
  <si>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</si>
  <si>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</si>
  <si>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</si>
  <si>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</si>
  <si>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</si>
  <si>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</si>
  <si>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</si>
  <si>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</si>
  <si>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</si>
  <si>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</si>
  <si>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</si>
  <si>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</si>
  <si>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</si>
  <si>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</si>
  <si>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</si>
  <si>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</si>
  <si>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</si>
  <si>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</si>
  <si>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</si>
  <si>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</si>
  <si>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</si>
  <si>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</si>
  <si>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</si>
  <si>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</si>
  <si>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</si>
  <si>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</si>
  <si>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</si>
  <si>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</si>
  <si>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</si>
  <si>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</si>
  <si>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</si>
  <si>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</si>
  <si>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</si>
  <si>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</si>
  <si>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</si>
  <si>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</si>
  <si>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</si>
  <si>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</si>
  <si>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</si>
  <si>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</si>
  <si>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</si>
  <si>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</si>
  <si>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</si>
  <si>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</si>
  <si>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</si>
  <si>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</si>
  <si>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</si>
  <si>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</si>
  <si>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</si>
  <si>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</si>
  <si>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</si>
  <si>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</si>
  <si>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</si>
  <si>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</si>
  <si>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</si>
  <si>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</si>
  <si>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</si>
  <si>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</si>
  <si>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</si>
  <si>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</si>
  <si>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</si>
  <si>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</si>
  <si>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</si>
  <si>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</si>
  <si>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</si>
  <si>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</si>
  <si>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</si>
  <si>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</si>
  <si>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</si>
  <si>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</si>
  <si>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</si>
  <si>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</si>
  <si>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</si>
  <si>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</si>
  <si>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</si>
  <si>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</si>
  <si>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</si>
  <si>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</si>
  <si>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</si>
  <si>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</si>
  <si>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</si>
  <si>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</si>
  <si>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</si>
  <si>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</si>
  <si>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</si>
  <si>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</si>
  <si>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</si>
  <si>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</si>
  <si>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</si>
  <si>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</si>
  <si>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</si>
  <si>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</si>
  <si>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</si>
  <si>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</si>
  <si>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</si>
  <si>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</si>
  <si>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</si>
  <si>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</si>
  <si>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</si>
  <si>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</si>
  <si>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</si>
  <si>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</si>
  <si>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</si>
  <si>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</si>
  <si>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</si>
  <si>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</si>
  <si>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</si>
  <si>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</si>
  <si>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</si>
  <si>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</si>
  <si>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</si>
  <si>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</si>
  <si>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</si>
  <si>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</si>
  <si>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</si>
  <si>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</si>
  <si>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</si>
  <si>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</si>
  <si>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</si>
  <si>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</si>
  <si>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</si>
  <si>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</si>
  <si>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</si>
  <si>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</si>
  <si>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</si>
  <si>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</si>
  <si>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</si>
  <si>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</si>
  <si>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</si>
  <si>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</si>
  <si>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</si>
  <si>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</si>
  <si>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</si>
  <si>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</si>
  <si>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</si>
  <si>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</si>
  <si>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</si>
  <si>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</si>
  <si>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</si>
  <si>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</si>
  <si>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</si>
  <si>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</si>
  <si>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</si>
  <si>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</si>
  <si>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</si>
  <si>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</si>
  <si>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</si>
  <si>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</si>
  <si>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</si>
  <si>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</si>
  <si>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</si>
  <si>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</si>
  <si>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</si>
  <si>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</si>
  <si>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</si>
  <si>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</si>
  <si>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</si>
  <si>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</si>
  <si>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</si>
  <si>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</si>
  <si>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</si>
  <si>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</si>
  <si>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</si>
  <si>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</si>
  <si>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</si>
  <si>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</si>
  <si>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</si>
  <si>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</si>
  <si>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</si>
  <si>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</si>
  <si>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</si>
  <si>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</si>
  <si>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</si>
  <si>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</si>
  <si>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</si>
  <si>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</si>
  <si>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</si>
  <si>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</si>
  <si>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</si>
  <si>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</si>
  <si>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</si>
  <si>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</si>
  <si>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</si>
  <si>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</si>
  <si>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</si>
  <si>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</si>
  <si>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</si>
  <si>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</si>
  <si>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</si>
  <si>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</si>
  <si>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</si>
  <si>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</si>
  <si>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</si>
  <si>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</si>
  <si>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</si>
  <si>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</si>
  <si>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</si>
  <si>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</si>
  <si>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</si>
  <si>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</si>
  <si>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</si>
  <si>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</si>
  <si>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</si>
  <si>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</si>
  <si>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</si>
  <si>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</si>
  <si>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</si>
  <si>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</si>
  <si>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</si>
  <si>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</si>
  <si>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</si>
  <si>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</si>
  <si>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</si>
  <si>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</si>
  <si>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</si>
  <si>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</si>
  <si>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</si>
  <si>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</si>
  <si>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</si>
  <si>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</si>
  <si>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</si>
  <si>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</si>
  <si>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</si>
  <si>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</si>
  <si>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</si>
  <si>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</si>
  <si>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</si>
  <si>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</si>
  <si>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</si>
  <si>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</si>
  <si>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</si>
  <si>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</si>
  <si>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</si>
  <si>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</si>
  <si>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</si>
  <si>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</si>
  <si>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</si>
  <si>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</si>
  <si>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</si>
  <si>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</si>
  <si>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</si>
  <si>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</si>
  <si>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</si>
  <si>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</si>
  <si>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</si>
  <si>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</si>
  <si>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</si>
  <si>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</si>
  <si>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</si>
  <si>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</si>
  <si>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</si>
  <si>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</si>
  <si>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</si>
  <si>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</si>
  <si>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</si>
  <si>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</si>
  <si>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</si>
  <si>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</si>
  <si>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</si>
  <si>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</si>
  <si>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</si>
  <si>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</si>
  <si>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</si>
  <si>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</si>
  <si>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</si>
  <si>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</si>
  <si>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</si>
  <si>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</si>
  <si>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</si>
  <si>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</si>
  <si>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</si>
  <si>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</si>
  <si>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</si>
  <si>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</si>
  <si>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</si>
  <si>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</si>
  <si>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</si>
  <si>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</si>
  <si>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</si>
  <si>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</si>
  <si>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</si>
  <si>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</si>
  <si>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</si>
  <si>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</si>
  <si>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</si>
  <si>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</si>
  <si>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</si>
  <si>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</si>
  <si>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</si>
  <si>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</si>
  <si>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</si>
  <si>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</si>
  <si>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</si>
  <si>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</si>
  <si>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</si>
  <si>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</si>
  <si>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</si>
  <si>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</si>
  <si>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</si>
  <si>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</si>
  <si>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</si>
  <si>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</si>
  <si>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</si>
  <si>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</si>
  <si>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</si>
  <si>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</si>
  <si>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</si>
  <si>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</si>
  <si>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</si>
  <si>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</si>
  <si>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</si>
  <si>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</si>
  <si>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</si>
  <si>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</si>
  <si>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</si>
  <si>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</si>
  <si>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</si>
  <si>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</si>
  <si>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</si>
  <si>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</si>
  <si>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</si>
  <si>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</si>
  <si>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</si>
  <si>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</si>
  <si>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</si>
  <si>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</si>
  <si>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</si>
  <si>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</si>
  <si>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</si>
  <si>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</si>
  <si>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</si>
  <si>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</si>
  <si>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</si>
  <si>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</si>
  <si>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</si>
  <si>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</si>
  <si>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</si>
  <si>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</si>
  <si>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</si>
  <si>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</si>
  <si>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</si>
  <si>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</si>
  <si>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</si>
  <si>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</si>
  <si>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</si>
  <si>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</si>
  <si>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</si>
  <si>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</si>
  <si>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</si>
  <si>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</si>
  <si>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</si>
  <si>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</si>
  <si>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</si>
  <si>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</si>
  <si>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</si>
  <si>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</si>
  <si>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</si>
  <si>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</si>
  <si>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</si>
  <si>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</si>
  <si>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</si>
  <si>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</si>
  <si>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</si>
  <si>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</si>
  <si>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</si>
  <si>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</si>
  <si>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</si>
  <si>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</si>
  <si>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</si>
  <si>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</si>
  <si>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</si>
  <si>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</si>
  <si>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</si>
  <si>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</si>
  <si>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</si>
  <si>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</si>
  <si>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</si>
  <si>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</si>
  <si>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</si>
  <si>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</si>
  <si>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</si>
  <si>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</si>
  <si>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</si>
  <si>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</si>
  <si>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</si>
  <si>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</si>
  <si>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</si>
  <si>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</si>
  <si>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</si>
  <si>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</si>
  <si>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</si>
  <si>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</si>
  <si>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</si>
  <si>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</si>
  <si>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</si>
  <si>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</si>
  <si>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</si>
  <si>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</si>
  <si>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</si>
  <si>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</si>
  <si>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</si>
  <si>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</si>
  <si>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</si>
  <si>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</si>
  <si>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</si>
  <si>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</si>
  <si>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</si>
  <si>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</si>
  <si>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</si>
  <si>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</si>
  <si>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</si>
  <si>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</si>
  <si>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</si>
  <si>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</si>
  <si>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</si>
  <si>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</si>
  <si>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</si>
  <si>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</si>
  <si>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</si>
  <si>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</si>
  <si>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</si>
  <si>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</si>
  <si>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</si>
  <si>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</si>
  <si>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</si>
  <si>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</si>
  <si>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</si>
  <si>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</si>
  <si>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</si>
  <si>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</si>
  <si>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</si>
  <si>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</si>
  <si>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</si>
  <si>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</si>
  <si>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</si>
  <si>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</si>
  <si>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</si>
  <si>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</si>
  <si>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</si>
  <si>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</si>
  <si>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</si>
  <si>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</si>
  <si>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</si>
  <si>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</si>
  <si>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</si>
  <si>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</si>
  <si>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</si>
  <si>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</si>
  <si>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</si>
  <si>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</si>
  <si>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</si>
  <si>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</si>
  <si>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</si>
  <si>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</si>
  <si>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</si>
  <si>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</si>
  <si>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</si>
  <si>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</si>
  <si>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</si>
  <si>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</si>
  <si>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</si>
  <si>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</si>
  <si>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</si>
  <si>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</si>
  <si>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</si>
  <si>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</si>
  <si>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</si>
  <si>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</si>
  <si>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</si>
  <si>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</si>
  <si>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</si>
  <si>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</si>
  <si>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</si>
  <si>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</si>
  <si>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</si>
  <si>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</si>
  <si>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</si>
  <si>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</si>
  <si>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</si>
  <si>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</si>
  <si>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</si>
  <si>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</si>
  <si>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</si>
  <si>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</si>
  <si>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</si>
  <si>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</si>
  <si>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</si>
  <si>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</si>
  <si>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</si>
  <si>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</si>
  <si>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</si>
  <si>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</si>
  <si>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</si>
  <si>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</si>
  <si>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</si>
  <si>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</si>
  <si>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</si>
  <si>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</si>
  <si>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</si>
  <si>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</si>
  <si>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</si>
  <si>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</si>
  <si>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</si>
  <si>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</si>
  <si>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</si>
  <si>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</si>
  <si>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</si>
  <si>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</si>
  <si>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</si>
  <si>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</si>
  <si>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</si>
  <si>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</si>
  <si>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</si>
  <si>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</si>
  <si>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</si>
  <si>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</si>
  <si>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</si>
  <si>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</si>
  <si>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</si>
  <si>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</si>
  <si>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</si>
  <si>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</si>
  <si>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</si>
  <si>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</si>
  <si>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</si>
  <si>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</si>
  <si>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</si>
  <si>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</si>
  <si>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</si>
  <si>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</si>
  <si>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</si>
  <si>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</si>
  <si>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</si>
  <si>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</si>
  <si>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</si>
  <si>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</si>
  <si>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</si>
  <si>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</si>
  <si>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</si>
  <si>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</si>
  <si>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</si>
  <si>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</si>
  <si>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</si>
  <si>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</si>
  <si>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</si>
  <si>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</si>
  <si>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</si>
  <si>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</si>
  <si>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</si>
  <si>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</si>
  <si>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</si>
  <si>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</si>
  <si>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</si>
  <si>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</si>
  <si>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</si>
  <si>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</si>
  <si>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</si>
  <si>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</si>
  <si>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</si>
  <si>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</si>
  <si>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</si>
  <si>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</si>
  <si>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</si>
  <si>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</si>
  <si>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</si>
  <si>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</si>
  <si>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</si>
  <si>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</si>
  <si>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</si>
  <si>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</si>
  <si>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</si>
  <si>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</si>
  <si>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</si>
  <si>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</si>
  <si>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</si>
  <si>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</si>
  <si>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</si>
  <si>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</si>
  <si>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</si>
  <si>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</si>
  <si>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</si>
  <si>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</si>
  <si>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</si>
  <si>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</si>
  <si>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</si>
  <si>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</si>
  <si>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</si>
  <si>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</si>
  <si>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</si>
  <si>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</si>
  <si>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</si>
  <si>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</si>
  <si>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</si>
  <si>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</si>
  <si>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</si>
  <si>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</si>
  <si>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</si>
  <si>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</si>
  <si>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</si>
  <si>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</si>
  <si>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</si>
  <si>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</si>
  <si>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</si>
  <si>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</si>
  <si>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</si>
  <si>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</si>
  <si>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</si>
  <si>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</si>
  <si>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</si>
  <si>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</si>
  <si>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</si>
  <si>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</si>
  <si>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</si>
  <si>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</si>
  <si>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</si>
  <si>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</si>
  <si>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</si>
  <si>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</si>
  <si>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</si>
  <si>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</si>
  <si>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</si>
  <si>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</si>
  <si>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</si>
  <si>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</si>
  <si>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</si>
  <si>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</si>
  <si>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</si>
  <si>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</si>
  <si>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</si>
  <si>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</si>
  <si>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</si>
  <si>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</si>
  <si>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</si>
  <si>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</si>
  <si>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</si>
  <si>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</si>
  <si>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</si>
  <si>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</si>
  <si>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</si>
  <si>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</si>
  <si>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</si>
  <si>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</si>
  <si>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</si>
  <si>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</si>
  <si>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</si>
  <si>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</si>
  <si>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</si>
  <si>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</si>
  <si>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</si>
  <si>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</si>
  <si>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</si>
  <si>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</si>
  <si>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</si>
  <si>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</si>
  <si>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</si>
  <si>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</si>
  <si>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</si>
  <si>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</si>
  <si>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</si>
  <si>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</si>
  <si>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</si>
  <si>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</si>
  <si>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</si>
  <si>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</si>
  <si>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</si>
  <si>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</si>
  <si>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</si>
  <si>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</si>
  <si>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</si>
  <si>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</si>
  <si>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</si>
  <si>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</si>
  <si>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</si>
  <si>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</si>
  <si>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</si>
  <si>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</si>
  <si>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</si>
  <si>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</si>
  <si>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</si>
  <si>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</si>
  <si>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</si>
  <si>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</si>
  <si>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</si>
  <si>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</si>
  <si>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</si>
  <si>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</si>
  <si>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</si>
  <si>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</si>
  <si>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</si>
  <si>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</si>
  <si>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</si>
  <si>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</si>
  <si>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</si>
  <si>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</si>
  <si>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</si>
  <si>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</si>
  <si>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</si>
  <si>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</si>
  <si>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</si>
  <si>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</si>
  <si>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</si>
  <si>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</si>
  <si>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</si>
  <si>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</si>
  <si>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</si>
  <si>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</si>
  <si>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</si>
  <si>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</si>
  <si>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</si>
  <si>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</si>
  <si>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</si>
  <si>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</si>
  <si>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</si>
  <si>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</si>
  <si>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</si>
  <si>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</si>
  <si>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</si>
  <si>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</si>
  <si>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</si>
  <si>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</si>
  <si>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</si>
  <si>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</si>
  <si>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</si>
  <si>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</si>
  <si>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</si>
  <si>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</si>
  <si>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</si>
  <si>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</si>
  <si>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</si>
  <si>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</si>
  <si>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</si>
  <si>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</si>
  <si>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</si>
  <si>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</si>
  <si>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</si>
  <si>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</si>
  <si>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</si>
  <si>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</si>
  <si>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</si>
  <si>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</si>
  <si>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</si>
  <si>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</si>
  <si>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</si>
  <si>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</si>
  <si>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</si>
  <si>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</si>
  <si>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</si>
  <si>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</si>
  <si>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</si>
  <si>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</si>
  <si>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</si>
  <si>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</si>
  <si>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</si>
  <si>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</si>
  <si>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</si>
  <si>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</si>
  <si>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</si>
  <si>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</si>
  <si>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</si>
  <si>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</si>
  <si>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</si>
  <si>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</si>
  <si>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</si>
  <si>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</si>
  <si>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</si>
  <si>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</si>
  <si>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</si>
  <si>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</si>
  <si>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</si>
  <si>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</si>
  <si>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</si>
  <si>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</si>
  <si>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</si>
  <si>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</si>
  <si>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</si>
  <si>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</si>
  <si>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</si>
  <si>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</si>
  <si>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</si>
  <si>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</si>
  <si>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</si>
  <si>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</si>
  <si>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</si>
  <si>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</si>
  <si>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</si>
  <si>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</si>
  <si>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</si>
  <si>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</si>
  <si>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</si>
  <si>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</si>
  <si>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</si>
  <si>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</si>
  <si>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</si>
  <si>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</si>
  <si>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</si>
  <si>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</si>
  <si>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</si>
  <si>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</si>
  <si>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</si>
  <si>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</si>
  <si>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</si>
  <si>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</si>
  <si>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</si>
  <si>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</si>
  <si>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</si>
  <si>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</si>
  <si>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</si>
  <si>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</si>
  <si>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</si>
  <si>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</si>
  <si>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</si>
  <si>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</si>
  <si>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</si>
  <si>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</si>
  <si>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</si>
  <si>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</si>
  <si>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</si>
  <si>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</si>
  <si>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</si>
  <si>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</si>
  <si>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</si>
  <si>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</si>
  <si>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</si>
  <si>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</si>
  <si>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</si>
  <si>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</si>
  <si>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</si>
  <si>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</si>
  <si>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</si>
  <si>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</si>
  <si>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</si>
  <si>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</si>
  <si>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</si>
  <si>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</si>
  <si>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</si>
  <si>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</si>
  <si>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</si>
  <si>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</si>
  <si>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</si>
  <si>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</si>
  <si>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</si>
  <si>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</si>
  <si>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</si>
  <si>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</si>
  <si>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</si>
  <si>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</si>
  <si>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</si>
  <si>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</si>
  <si>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</si>
  <si>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</si>
  <si>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</si>
  <si>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</si>
  <si>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</si>
  <si>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</si>
  <si>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</si>
  <si>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</si>
  <si>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</si>
  <si>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</si>
  <si>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</si>
  <si>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</si>
  <si>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</si>
  <si>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</si>
  <si>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</si>
  <si>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</si>
  <si>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</si>
  <si>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</si>
  <si>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</si>
  <si>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</si>
  <si>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</si>
  <si>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</si>
  <si>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</si>
  <si>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</si>
  <si>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</si>
  <si>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</si>
  <si>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</si>
  <si>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</si>
  <si>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</si>
  <si>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</si>
  <si>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</si>
  <si>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</si>
  <si>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</si>
  <si>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</si>
  <si>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</si>
  <si>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</si>
  <si>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</si>
  <si>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</si>
  <si>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</si>
  <si>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</si>
  <si>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</si>
  <si>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</si>
  <si>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</si>
  <si>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</si>
  <si>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</si>
  <si>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</si>
  <si>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</si>
  <si>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</si>
  <si>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</si>
  <si>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</si>
  <si>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</si>
  <si>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</si>
  <si>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</si>
  <si>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</si>
  <si>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</si>
  <si>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</si>
  <si>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</si>
  <si>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</si>
  <si>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</si>
  <si>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</si>
  <si>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</si>
  <si>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</si>
  <si>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</si>
  <si>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</si>
  <si>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</si>
  <si>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</si>
  <si>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</si>
  <si>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</si>
  <si>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</si>
  <si>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</si>
  <si>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</si>
  <si>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</si>
  <si>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</si>
  <si>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</si>
  <si>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</si>
  <si>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</si>
  <si>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</si>
  <si>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</si>
  <si>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</si>
  <si>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</si>
  <si>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</si>
  <si>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</si>
  <si>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</si>
  <si>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</si>
  <si>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</si>
  <si>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</si>
  <si>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</si>
  <si>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</si>
  <si>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</si>
  <si>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</si>
  <si>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</si>
  <si>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</si>
  <si>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</si>
  <si>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</si>
  <si>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</si>
  <si>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</si>
  <si>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</si>
  <si>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</si>
  <si>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</si>
  <si>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</si>
  <si>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</si>
  <si>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</si>
  <si>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</si>
  <si>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</si>
  <si>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</si>
  <si>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</si>
  <si>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</si>
  <si>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</si>
  <si>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</si>
  <si>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</si>
  <si>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</si>
  <si>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</si>
  <si>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</si>
  <si>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</si>
  <si>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</si>
  <si>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</si>
  <si>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</si>
  <si>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</si>
  <si>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</si>
  <si>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</si>
  <si>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</si>
  <si>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</si>
  <si>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</si>
  <si>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</si>
  <si>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</si>
  <si>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</si>
  <si>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</si>
  <si>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</si>
  <si>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</si>
  <si>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</si>
  <si>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</si>
  <si>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</si>
  <si>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</si>
  <si>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</si>
  <si>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</si>
  <si>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</si>
  <si>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</si>
  <si>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</si>
  <si>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</si>
  <si>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</si>
  <si>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</si>
  <si>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</si>
  <si>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</si>
  <si>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</si>
  <si>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</si>
  <si>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</si>
  <si>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</si>
  <si>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</si>
  <si>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</si>
  <si>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</si>
  <si>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</si>
  <si>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</si>
  <si>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</si>
  <si>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</si>
  <si>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</si>
  <si>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</si>
  <si>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</si>
  <si>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</si>
  <si>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</si>
  <si>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</si>
  <si>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</si>
  <si>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</si>
  <si>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</si>
  <si>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</si>
  <si>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</si>
  <si>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</si>
  <si>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</si>
  <si>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</si>
  <si>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</si>
  <si>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</si>
  <si>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</si>
  <si>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</si>
  <si>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</si>
  <si>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</si>
  <si>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</si>
  <si>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</si>
  <si>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</si>
  <si>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</si>
  <si>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</si>
  <si>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</si>
  <si>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</si>
  <si>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</si>
  <si>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</si>
  <si>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</si>
  <si>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</si>
  <si>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</si>
  <si>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</si>
  <si>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</si>
  <si>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</si>
  <si>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</si>
  <si>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</si>
  <si>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</si>
  <si>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</si>
  <si>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</si>
  <si>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</si>
  <si>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</si>
  <si>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</si>
  <si>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</si>
  <si>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</si>
  <si>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</si>
  <si>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</si>
  <si>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</si>
  <si>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</si>
  <si>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</si>
  <si>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</si>
  <si>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</si>
  <si>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</si>
  <si>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</si>
  <si>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</si>
  <si>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</si>
  <si>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</si>
  <si>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</si>
  <si>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</si>
  <si>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</si>
  <si>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</si>
  <si>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</si>
  <si>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</si>
  <si>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</si>
  <si>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</si>
  <si>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</si>
  <si>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</si>
  <si>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</si>
  <si>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</si>
  <si>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</si>
  <si>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</si>
  <si>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</si>
  <si>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</si>
  <si>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</si>
  <si>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</si>
  <si>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</si>
  <si>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</si>
  <si>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</si>
  <si>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</si>
  <si>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</si>
  <si>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</si>
  <si>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</si>
  <si>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</si>
  <si>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</si>
  <si>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</si>
  <si>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</si>
  <si>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</si>
  <si>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</si>
  <si>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</si>
  <si>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</si>
  <si>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</si>
  <si>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</si>
  <si>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</si>
  <si>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</si>
  <si>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</si>
  <si>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</si>
  <si>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</si>
  <si>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</si>
  <si>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</si>
  <si>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</si>
  <si>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</si>
  <si>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</si>
  <si>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</si>
  <si>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</si>
  <si>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</si>
  <si>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</si>
  <si>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</si>
  <si>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</si>
  <si>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</si>
  <si>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</si>
  <si>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</si>
  <si>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</si>
  <si>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</si>
  <si>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</si>
  <si>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</si>
  <si>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</si>
  <si>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</si>
  <si>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</si>
  <si>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</si>
  <si>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</si>
  <si>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</si>
  <si>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</si>
  <si>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</si>
  <si>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</si>
  <si>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</si>
  <si>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</si>
  <si>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</si>
  <si>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</si>
  <si>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</si>
  <si>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</si>
  <si>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</si>
  <si>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</si>
  <si>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</si>
  <si>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</si>
  <si>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</si>
  <si>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</si>
  <si>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</si>
  <si>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</si>
  <si>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</si>
  <si>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</si>
  <si>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</si>
  <si>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</si>
  <si>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</si>
  <si>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</si>
  <si>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</si>
  <si>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</si>
  <si>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</si>
  <si>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</si>
  <si>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</si>
  <si>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</si>
  <si>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</si>
  <si>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</si>
  <si>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</si>
  <si>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</si>
  <si>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</si>
  <si>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</si>
  <si>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</si>
  <si>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</si>
  <si>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</si>
  <si>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</si>
  <si>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</si>
  <si>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</si>
  <si>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</si>
  <si>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</si>
  <si>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</si>
  <si>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</si>
  <si>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</si>
  <si>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</si>
  <si>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</si>
  <si>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</si>
  <si>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</si>
  <si>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</si>
  <si>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</si>
  <si>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</si>
  <si>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</si>
  <si>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</si>
  <si>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</si>
  <si>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</si>
  <si>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</si>
  <si>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</si>
  <si>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</si>
  <si>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</si>
  <si>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</si>
  <si>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</si>
  <si>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</si>
  <si>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</si>
  <si>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</si>
  <si>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</si>
  <si>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</si>
  <si>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</si>
  <si>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</si>
  <si>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</si>
  <si>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</si>
  <si>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</si>
  <si>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</si>
  <si>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</si>
  <si>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</si>
  <si>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</si>
  <si>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</si>
  <si>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</si>
  <si>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</si>
  <si>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</si>
  <si>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</si>
  <si>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</si>
  <si>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</si>
  <si>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</si>
  <si>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</si>
  <si>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</si>
  <si>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</si>
  <si>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</si>
  <si>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</si>
  <si>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</si>
  <si>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</si>
  <si>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</si>
  <si>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</si>
  <si>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</si>
  <si>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</si>
  <si>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</si>
  <si>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</si>
  <si>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</si>
  <si>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</si>
  <si>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</si>
  <si>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</si>
  <si>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</si>
  <si>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</si>
  <si>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</si>
  <si>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</si>
  <si>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</si>
  <si>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</si>
  <si>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</si>
  <si>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</si>
  <si>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</si>
  <si>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</si>
  <si>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</si>
  <si>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</si>
  <si>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</si>
  <si>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</si>
  <si>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</si>
  <si>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</si>
  <si>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</si>
  <si>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</si>
  <si>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</si>
  <si>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</si>
  <si>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</si>
  <si>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</si>
  <si>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</si>
  <si>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</si>
  <si>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</si>
  <si>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</si>
  <si>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</si>
  <si>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</si>
  <si>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</si>
  <si>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</si>
  <si>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</si>
  <si>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</si>
  <si>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</si>
  <si>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</si>
  <si>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</si>
  <si>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</si>
  <si>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</si>
  <si>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</si>
  <si>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</si>
  <si>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</si>
  <si>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</si>
  <si>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</si>
  <si>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</si>
  <si>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</si>
  <si>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</si>
  <si>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</si>
  <si>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</si>
  <si>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</si>
  <si>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</si>
  <si>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</si>
  <si>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</si>
  <si>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</si>
  <si>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</si>
  <si>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</si>
  <si>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</si>
  <si>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</si>
  <si>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</si>
  <si>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</si>
  <si>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</si>
  <si>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</si>
  <si>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</si>
  <si>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</si>
  <si>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</si>
  <si>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</si>
  <si>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</si>
  <si>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</si>
  <si>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</si>
  <si>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</si>
  <si>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</si>
  <si>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</si>
  <si>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</si>
  <si>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</si>
  <si>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</si>
  <si>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</si>
  <si>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</si>
  <si>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</si>
  <si>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</si>
  <si>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</si>
  <si>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</si>
  <si>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</si>
  <si>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</si>
  <si>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</si>
  <si>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</si>
  <si>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</si>
  <si>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</si>
  <si>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</si>
  <si>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</si>
  <si>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</si>
  <si>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</si>
  <si>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</si>
  <si>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</si>
  <si>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</si>
  <si>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</si>
  <si>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</si>
  <si>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</si>
  <si>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</si>
  <si>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</si>
  <si>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</si>
  <si>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</si>
  <si>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</si>
  <si>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</si>
  <si>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</si>
  <si>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</si>
  <si>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</si>
  <si>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</si>
  <si>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</si>
  <si>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</si>
  <si>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</si>
  <si>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</si>
  <si>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</si>
  <si>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</si>
  <si>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</si>
  <si>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</si>
  <si>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</si>
  <si>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</si>
  <si>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</si>
  <si>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</si>
  <si>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</si>
  <si>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</si>
  <si>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</si>
  <si>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</si>
  <si>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</si>
  <si>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</si>
  <si>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</si>
  <si>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</si>
  <si>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</si>
  <si>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</si>
  <si>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</si>
  <si>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</si>
  <si>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</si>
  <si>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</si>
  <si>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</si>
  <si>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</si>
  <si>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</si>
  <si>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</si>
  <si>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</si>
  <si>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</si>
  <si>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</si>
  <si>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</si>
  <si>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</si>
  <si>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</si>
  <si>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</si>
  <si>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</si>
  <si>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</si>
  <si>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</si>
  <si>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</si>
  <si>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</si>
  <si>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</si>
  <si>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</si>
  <si>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</si>
  <si>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</si>
  <si>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</si>
  <si>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</si>
  <si>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</si>
  <si>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</si>
  <si>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</si>
  <si>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</si>
  <si>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</si>
  <si>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</si>
  <si>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</si>
  <si>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</si>
  <si>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</si>
  <si>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</si>
  <si>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</si>
  <si>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</si>
  <si>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</si>
  <si>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</si>
  <si>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</si>
  <si>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</si>
  <si>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</si>
  <si>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</si>
  <si>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</si>
  <si>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</si>
  <si>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</si>
  <si>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</si>
  <si>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</si>
  <si>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</si>
  <si>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</si>
  <si>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</si>
  <si>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</si>
  <si>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</si>
  <si>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</si>
  <si>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</si>
  <si>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</si>
  <si>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</si>
  <si>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</si>
  <si>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</si>
  <si>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</si>
  <si>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</si>
  <si>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</si>
  <si>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</si>
  <si>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</si>
  <si>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</si>
  <si>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</si>
  <si>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</si>
  <si>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</si>
  <si>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</si>
  <si>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</si>
  <si>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</si>
  <si>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</si>
  <si>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</si>
  <si>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</si>
  <si>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</si>
  <si>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</si>
  <si>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</si>
  <si>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</si>
  <si>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</si>
  <si>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</si>
  <si>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</si>
  <si>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</si>
  <si>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</si>
  <si>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</si>
  <si>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</si>
  <si>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</si>
  <si>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</si>
  <si>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</si>
  <si>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</si>
  <si>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</si>
  <si>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</si>
  <si>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</si>
  <si>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</si>
  <si>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</si>
  <si>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</si>
  <si>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</si>
  <si>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</si>
  <si>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</si>
  <si>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</si>
  <si>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</si>
  <si>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</si>
  <si>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</si>
  <si>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</si>
  <si>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</si>
  <si>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</si>
  <si>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</si>
  <si>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</si>
  <si>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</si>
  <si>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</si>
  <si>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</si>
  <si>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</si>
  <si>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</si>
  <si>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</si>
  <si>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</si>
  <si>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</si>
  <si>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</si>
  <si>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</si>
  <si>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</si>
  <si>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</si>
  <si>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</si>
  <si>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</si>
  <si>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</si>
  <si>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</si>
  <si>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</si>
  <si>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</si>
  <si>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</si>
  <si>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</si>
  <si>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</si>
  <si>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</si>
  <si>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</si>
  <si>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</si>
  <si>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</si>
  <si>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</si>
  <si>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</si>
  <si>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</si>
  <si>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</si>
  <si>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</si>
  <si>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</si>
  <si>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</si>
  <si>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</si>
  <si>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</si>
  <si>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</si>
  <si>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</si>
  <si>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</si>
  <si>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</si>
  <si>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</si>
  <si>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</si>
  <si>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</si>
  <si>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</si>
  <si>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</si>
  <si>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</si>
  <si>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</si>
  <si>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</si>
  <si>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</si>
  <si>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</si>
  <si>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</si>
  <si>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</si>
  <si>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</si>
  <si>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</si>
  <si>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</si>
  <si>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</si>
  <si>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</si>
  <si>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</si>
  <si>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</si>
  <si>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</si>
  <si>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</si>
  <si>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</si>
  <si>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</si>
  <si>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</si>
  <si>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</si>
  <si>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</si>
  <si>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</si>
  <si>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</si>
  <si>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</si>
  <si>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</si>
  <si>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</si>
  <si>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</si>
  <si>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</si>
  <si>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</si>
  <si>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</si>
  <si>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</si>
  <si>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</si>
  <si>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</si>
  <si>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</si>
  <si>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</si>
  <si>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</si>
  <si>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</si>
  <si>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</si>
  <si>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</si>
  <si>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</si>
  <si>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</si>
  <si>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</si>
  <si>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</si>
  <si>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</si>
  <si>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</si>
  <si>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</si>
  <si>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</si>
  <si>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</si>
  <si>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</si>
  <si>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</si>
  <si>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</si>
  <si>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</si>
  <si>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</si>
  <si>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</si>
  <si>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</si>
  <si>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</si>
  <si>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</si>
  <si>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</si>
  <si>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</si>
  <si>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</si>
  <si>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</si>
  <si>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</si>
  <si>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</si>
  <si>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</si>
  <si>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</si>
  <si>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</si>
  <si>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</si>
  <si>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</si>
  <si>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</si>
  <si>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</si>
  <si>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</si>
  <si>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</si>
  <si>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</si>
  <si>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</si>
  <si>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</si>
  <si>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</si>
  <si>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</si>
  <si>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</si>
  <si>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</si>
  <si>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</si>
  <si>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</si>
  <si>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</si>
  <si>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</si>
  <si>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</si>
  <si>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</si>
  <si>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</si>
  <si>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</si>
  <si>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</si>
  <si>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</si>
  <si>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</si>
  <si>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</si>
  <si>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</si>
  <si>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</si>
  <si>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</si>
  <si>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</si>
  <si>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</si>
  <si>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</si>
  <si>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</si>
  <si>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</si>
  <si>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</si>
  <si>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</si>
  <si>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</si>
  <si>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</si>
  <si>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</si>
  <si>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</si>
  <si>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</si>
  <si>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</si>
  <si>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</si>
  <si>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</si>
  <si>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</si>
  <si>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</si>
  <si>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</si>
  <si>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</si>
  <si>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</si>
  <si>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</si>
  <si>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</si>
  <si>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</si>
  <si>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</si>
  <si>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</si>
  <si>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</si>
  <si>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</si>
  <si>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</si>
  <si>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</si>
  <si>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</si>
  <si>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</si>
  <si>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</si>
  <si>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</si>
  <si>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</si>
  <si>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</si>
  <si>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</si>
  <si>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</si>
  <si>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</si>
  <si>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</si>
  <si>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</si>
  <si>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</si>
  <si>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</si>
  <si>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</si>
  <si>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</si>
  <si>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</si>
  <si>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</si>
  <si>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</si>
  <si>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</si>
  <si>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</si>
  <si>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</si>
  <si>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</si>
  <si>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</si>
  <si>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</si>
  <si>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</si>
  <si>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</si>
  <si>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</si>
  <si>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</si>
  <si>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</si>
  <si>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</si>
  <si>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</si>
  <si>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</si>
  <si>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</si>
  <si>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</si>
  <si>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</si>
  <si>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</si>
  <si>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</si>
  <si>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</si>
  <si>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</si>
  <si>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</si>
  <si>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</si>
  <si>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</si>
  <si>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</si>
  <si>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</si>
  <si>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</si>
  <si>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</si>
  <si>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</si>
  <si>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</si>
  <si>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</si>
  <si>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</si>
  <si>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</si>
  <si>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</si>
  <si>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</si>
  <si>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</si>
  <si>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</si>
  <si>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</si>
  <si>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</si>
  <si>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</si>
  <si>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</si>
  <si>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</si>
  <si>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</si>
  <si>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</si>
  <si>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</si>
  <si>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</si>
  <si>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</si>
  <si>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</si>
  <si>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</si>
  <si>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</si>
  <si>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</si>
  <si>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</si>
  <si>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</si>
  <si>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</si>
  <si>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</si>
  <si>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</si>
  <si>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</si>
  <si>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</si>
  <si>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</si>
  <si>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</si>
  <si>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</si>
  <si>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</si>
  <si>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</si>
  <si>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</si>
  <si>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</si>
  <si>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</si>
  <si>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</si>
  <si>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</si>
  <si>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</si>
  <si>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</si>
  <si>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</si>
  <si>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</si>
  <si>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</si>
  <si>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</si>
  <si>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</si>
  <si>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</si>
  <si>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</si>
  <si>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</si>
  <si>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</si>
  <si>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</si>
  <si>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</si>
  <si>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</si>
  <si>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</si>
  <si>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</si>
  <si>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</si>
  <si>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</si>
  <si>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</si>
  <si>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</si>
  <si>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</si>
  <si>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</si>
  <si>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</si>
  <si>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</si>
  <si>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</si>
  <si>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</si>
  <si>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</si>
  <si>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</si>
  <si>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</si>
  <si>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</si>
  <si>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</si>
  <si>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</si>
  <si>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</si>
  <si>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</si>
  <si>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</si>
  <si>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</si>
  <si>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</si>
  <si>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</si>
  <si>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</si>
  <si>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</si>
  <si>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</si>
  <si>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</si>
  <si>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</si>
  <si>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</si>
  <si>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</si>
  <si>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</si>
  <si>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</si>
  <si>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</si>
  <si>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</si>
  <si>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</si>
  <si>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</si>
  <si>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</si>
  <si>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</si>
  <si>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</si>
  <si>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</si>
  <si>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</si>
  <si>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</si>
  <si>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</si>
  <si>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</si>
  <si>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</si>
  <si>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</si>
  <si>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</si>
  <si>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</si>
  <si>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</si>
  <si>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</si>
  <si>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</si>
  <si>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</si>
  <si>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</si>
  <si>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</si>
  <si>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</si>
  <si>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</si>
  <si>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</si>
  <si>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</si>
  <si>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</si>
  <si>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</si>
  <si>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</si>
  <si>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</si>
  <si>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</si>
  <si>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</si>
  <si>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</si>
  <si>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</si>
  <si>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</si>
  <si>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</si>
  <si>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</si>
  <si>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</si>
  <si>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</si>
  <si>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</si>
  <si>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</si>
  <si>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</si>
  <si>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</si>
  <si>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</si>
  <si>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</si>
  <si>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</si>
  <si>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</si>
  <si>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</si>
  <si>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</si>
  <si>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</si>
  <si>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</si>
  <si>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</si>
  <si>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</si>
  <si>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</si>
  <si>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</si>
  <si>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</si>
  <si>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</si>
  <si>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</si>
  <si>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</si>
  <si>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</si>
  <si>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</si>
  <si>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</si>
  <si>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</si>
  <si>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</si>
  <si>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</si>
  <si>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</si>
  <si>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</si>
  <si>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</si>
  <si>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</si>
  <si>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</si>
  <si>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</si>
  <si>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</si>
  <si>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</si>
  <si>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</si>
  <si>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</si>
  <si>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</si>
  <si>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</si>
  <si>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</si>
  <si>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</si>
  <si>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</si>
  <si>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</si>
  <si>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</si>
  <si>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</si>
  <si>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</si>
  <si>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</si>
  <si>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</si>
  <si>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</si>
  <si>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</si>
  <si>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</si>
  <si>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</si>
  <si>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</si>
  <si>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</si>
  <si>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</si>
  <si>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</si>
  <si>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</si>
  <si>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</si>
  <si>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</si>
  <si>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</si>
  <si>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</si>
  <si>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</si>
  <si>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</si>
  <si>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</si>
  <si>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</si>
  <si>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</si>
  <si>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</si>
  <si>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</si>
  <si>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</si>
  <si>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</si>
  <si>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</si>
  <si>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</si>
  <si>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</si>
  <si>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</si>
  <si>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</si>
  <si>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</si>
  <si>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</si>
  <si>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</si>
  <si>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</si>
  <si>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</si>
  <si>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</si>
  <si>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</si>
  <si>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</si>
  <si>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</si>
  <si>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</si>
  <si>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</si>
  <si>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</si>
  <si>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</si>
  <si>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</si>
  <si>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</si>
  <si>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</si>
  <si>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</si>
  <si>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</si>
  <si>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</si>
  <si>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</si>
  <si>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</si>
  <si>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</si>
  <si>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</si>
  <si>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</si>
  <si>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</si>
  <si>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</si>
  <si>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</si>
  <si>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</si>
  <si>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</si>
  <si>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</si>
  <si>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</si>
  <si>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</si>
  <si>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</si>
  <si>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</si>
  <si>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</si>
  <si>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</si>
  <si>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</si>
  <si>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</si>
  <si>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</si>
  <si>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</si>
  <si>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</si>
  <si>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</si>
  <si>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</si>
  <si>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</si>
  <si>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</si>
  <si>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</si>
  <si>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</si>
  <si>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</si>
  <si>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</si>
  <si>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</si>
  <si>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</si>
  <si>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</si>
  <si>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</si>
  <si>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</si>
  <si>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</si>
  <si>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</si>
  <si>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</si>
  <si>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</si>
  <si>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</si>
  <si>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</si>
  <si>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</si>
  <si>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</si>
  <si>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</si>
  <si>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</si>
  <si>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</si>
  <si>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</si>
  <si>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</si>
  <si>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</si>
  <si>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</si>
  <si>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</si>
  <si>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</si>
  <si>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</si>
  <si>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</si>
  <si>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</si>
  <si>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</si>
  <si>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</si>
  <si>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</si>
  <si>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</si>
  <si>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</si>
  <si>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</si>
  <si>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</si>
  <si>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</si>
  <si>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</si>
  <si>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</si>
  <si>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</si>
  <si>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</si>
  <si>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</si>
  <si>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</si>
  <si>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</si>
  <si>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</si>
  <si>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</si>
  <si>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</si>
  <si>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</si>
  <si>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</si>
  <si>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</si>
  <si>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</si>
  <si>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</si>
  <si>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</si>
  <si>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</si>
  <si>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</si>
  <si>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</si>
  <si>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</si>
  <si>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</si>
  <si>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</si>
  <si>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</si>
  <si>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</si>
  <si>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</si>
  <si>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</si>
  <si>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</si>
  <si>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</si>
  <si>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</si>
  <si>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</si>
  <si>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</si>
  <si>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</si>
  <si>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</si>
  <si>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</si>
  <si>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</si>
  <si>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</si>
  <si>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</si>
  <si>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</si>
  <si>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</si>
  <si>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</si>
  <si>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</si>
  <si>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</si>
  <si>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</si>
  <si>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</si>
  <si>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</si>
  <si>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</si>
  <si>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</si>
  <si>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</si>
  <si>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</si>
  <si>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</si>
  <si>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</si>
  <si>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</si>
  <si>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</si>
  <si>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</si>
  <si>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</si>
  <si>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</si>
  <si>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</si>
  <si>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</si>
  <si>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</si>
  <si>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</si>
  <si>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</si>
  <si>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</si>
  <si>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</si>
  <si>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</si>
  <si>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</si>
  <si>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</si>
  <si>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</si>
  <si>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</si>
  <si>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</si>
  <si>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</si>
  <si>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</si>
  <si>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</si>
  <si>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</si>
  <si>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</si>
  <si>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</si>
  <si>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</si>
  <si>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</si>
  <si>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</si>
  <si>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</si>
  <si>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</si>
  <si>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</si>
  <si>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</si>
  <si>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</si>
  <si>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</si>
  <si>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</si>
  <si>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</si>
  <si>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</si>
  <si>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</si>
  <si>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</si>
  <si>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</si>
  <si>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</si>
  <si>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</si>
  <si>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</si>
  <si>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</si>
  <si>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</si>
  <si>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</si>
  <si>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</si>
  <si>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</si>
  <si>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</si>
  <si>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</si>
  <si>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</si>
  <si>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</si>
  <si>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</si>
  <si>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</si>
  <si>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</si>
  <si>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</si>
  <si>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</si>
  <si>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</si>
  <si>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</si>
  <si>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</si>
  <si>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</si>
  <si>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</si>
  <si>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</si>
  <si>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</si>
  <si>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</si>
  <si>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</si>
  <si>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</si>
  <si>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</si>
  <si>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</si>
  <si>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</si>
  <si>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</si>
  <si>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</si>
  <si>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</si>
  <si>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</si>
  <si>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</si>
  <si>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</si>
  <si>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</si>
  <si>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</si>
  <si>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</si>
  <si>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</si>
  <si>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</si>
  <si>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</si>
  <si>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</si>
  <si>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</si>
  <si>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</si>
  <si>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</si>
  <si>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</si>
  <si>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</si>
  <si>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</si>
  <si>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</si>
  <si>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</si>
  <si>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</si>
  <si>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</si>
  <si>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</si>
  <si>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</si>
  <si>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</si>
  <si>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</si>
  <si>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</si>
  <si>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</si>
  <si>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</si>
  <si>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</si>
  <si>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</si>
  <si>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</si>
  <si>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</si>
  <si>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</si>
  <si>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</si>
  <si>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</si>
  <si>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</si>
  <si>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</si>
  <si>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</si>
  <si>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</si>
  <si>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</si>
  <si>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</si>
  <si>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</si>
  <si>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</si>
  <si>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</si>
  <si>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</si>
  <si>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</si>
  <si>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</si>
  <si>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</si>
  <si>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</si>
  <si>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</si>
  <si>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</si>
  <si>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</si>
  <si>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</si>
  <si>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</si>
  <si>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</si>
  <si>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</si>
  <si>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</si>
  <si>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</si>
  <si>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</si>
  <si>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</si>
  <si>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</si>
  <si>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</si>
  <si>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</si>
  <si>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</si>
  <si>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</si>
  <si>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</si>
  <si>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</si>
  <si>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</si>
  <si>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</si>
  <si>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</si>
  <si>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</si>
  <si>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</si>
  <si>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</si>
  <si>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</si>
  <si>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</si>
  <si>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</si>
  <si>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</si>
  <si>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</si>
  <si>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</si>
  <si>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</si>
  <si>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</si>
  <si>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</si>
  <si>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</si>
  <si>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</si>
  <si>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</si>
  <si>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</si>
  <si>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</si>
  <si>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</si>
  <si>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</si>
  <si>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</si>
  <si>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</si>
  <si>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</si>
  <si>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</si>
  <si>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</si>
  <si>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</si>
  <si>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</si>
  <si>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</si>
  <si>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</si>
  <si>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</si>
  <si>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</si>
  <si>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</si>
  <si>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</si>
  <si>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</si>
  <si>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</si>
  <si>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</si>
  <si>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</si>
  <si>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</si>
  <si>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</si>
  <si>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</si>
  <si>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</si>
  <si>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</si>
  <si>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</si>
  <si>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</si>
  <si>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</si>
  <si>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</si>
  <si>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</si>
  <si>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</si>
  <si>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</si>
  <si>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</si>
  <si>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</si>
  <si>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</si>
  <si>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</si>
  <si>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</si>
  <si>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</si>
  <si>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</si>
  <si>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</si>
  <si>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</si>
  <si>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</si>
  <si>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</si>
  <si>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</si>
  <si>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</si>
  <si>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</si>
  <si>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</si>
  <si>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</si>
  <si>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</si>
  <si>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</si>
  <si>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</si>
  <si>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</si>
  <si>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</si>
  <si>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</si>
  <si>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</si>
  <si>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</si>
  <si>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</si>
  <si>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</si>
  <si>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</si>
  <si>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</si>
  <si>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</si>
  <si>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</si>
  <si>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</si>
  <si>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</si>
  <si>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</si>
  <si>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</si>
  <si>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</si>
  <si>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</si>
  <si>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</si>
  <si>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</si>
  <si>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</si>
  <si>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</si>
  <si>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</si>
  <si>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</si>
  <si>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</si>
  <si>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</si>
  <si>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</si>
  <si>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</si>
  <si>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</si>
  <si>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</si>
  <si>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</si>
  <si>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</si>
  <si>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</si>
  <si>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</si>
  <si>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</si>
  <si>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</si>
  <si>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</si>
  <si>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</si>
  <si>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</si>
  <si>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</si>
  <si>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</si>
  <si>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</si>
  <si>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</si>
  <si>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</si>
  <si>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</si>
  <si>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</si>
  <si>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</si>
  <si>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</si>
  <si>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</si>
  <si>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</si>
  <si>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</si>
  <si>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</si>
  <si>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</si>
  <si>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</si>
  <si>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</si>
  <si>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</si>
  <si>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</si>
  <si>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</si>
  <si>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</si>
  <si>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</si>
  <si>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</si>
  <si>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</si>
  <si>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</si>
  <si>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</si>
  <si>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</si>
  <si>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</si>
  <si>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</si>
  <si>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</si>
  <si>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</si>
  <si>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</si>
  <si>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</si>
  <si>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</si>
  <si>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</si>
  <si>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</si>
  <si>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</si>
  <si>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</si>
  <si>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</si>
  <si>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</si>
  <si>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</si>
  <si>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</si>
  <si>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</si>
  <si>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</si>
  <si>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</si>
  <si>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</si>
  <si>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</si>
  <si>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</si>
  <si>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</si>
  <si>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</si>
  <si>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</si>
  <si>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</si>
  <si>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</si>
  <si>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</si>
  <si>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</si>
  <si>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</si>
  <si>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</si>
  <si>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</si>
  <si>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</si>
  <si>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</si>
  <si>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</si>
  <si>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</si>
  <si>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</si>
  <si>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</si>
  <si>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</si>
  <si>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</si>
  <si>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</si>
  <si>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</si>
  <si>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</si>
  <si>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</si>
  <si>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</si>
  <si>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</si>
  <si>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</si>
  <si>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</si>
  <si>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</si>
  <si>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</si>
  <si>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</si>
  <si>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</si>
  <si>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</si>
  <si>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</si>
  <si>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</si>
  <si>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</si>
  <si>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</si>
  <si>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</si>
  <si>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</si>
  <si>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</si>
  <si>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</si>
  <si>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</si>
  <si>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</si>
  <si>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</si>
  <si>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</si>
  <si>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</si>
  <si>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</si>
  <si>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</si>
  <si>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</si>
  <si>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</si>
  <si>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</si>
  <si>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</si>
  <si>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</si>
  <si>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</si>
  <si>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</si>
  <si>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</si>
  <si>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</si>
  <si>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</si>
  <si>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</si>
  <si>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</si>
  <si>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</si>
  <si>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</si>
  <si>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</si>
  <si>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</si>
  <si>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</si>
  <si>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</si>
  <si>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</si>
  <si>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</si>
  <si>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</si>
  <si>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</si>
  <si>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</si>
  <si>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</si>
  <si>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</si>
  <si>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</si>
  <si>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</si>
  <si>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</si>
  <si>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</si>
  <si>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</si>
  <si>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</si>
  <si>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</si>
  <si>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</si>
  <si>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</si>
  <si>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</si>
  <si>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</si>
  <si>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</si>
  <si>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</si>
  <si>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</si>
  <si>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</si>
  <si>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</si>
  <si>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</si>
  <si>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</si>
  <si>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</si>
  <si>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</si>
  <si>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</si>
  <si>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</si>
  <si>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</si>
  <si>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</si>
  <si>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</si>
  <si>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</si>
  <si>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</si>
  <si>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</si>
  <si>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</si>
  <si>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</si>
  <si>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</si>
  <si>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</si>
  <si>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</si>
  <si>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</si>
  <si>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</si>
  <si>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</si>
  <si>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</si>
  <si>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</si>
  <si>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</si>
  <si>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</si>
  <si>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</si>
  <si>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</si>
  <si>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</si>
  <si>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</si>
  <si>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</si>
  <si>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</si>
  <si>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</si>
  <si>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</si>
  <si>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</si>
  <si>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</si>
  <si>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</si>
  <si>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</si>
  <si>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</si>
  <si>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</si>
  <si>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</si>
  <si>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</si>
  <si>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</si>
  <si>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</si>
  <si>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</si>
  <si>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</si>
  <si>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</si>
  <si>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</si>
  <si>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</si>
  <si>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</si>
  <si>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</si>
  <si>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</si>
  <si>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</si>
  <si>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</si>
  <si>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</si>
  <si>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</si>
  <si>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</si>
  <si>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</si>
  <si>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</si>
  <si>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</si>
  <si>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</si>
  <si>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</si>
  <si>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</si>
  <si>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</si>
  <si>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</si>
  <si>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</si>
  <si>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</si>
  <si>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</si>
  <si>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</si>
  <si>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</si>
  <si>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</si>
  <si>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</si>
  <si>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</si>
  <si>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</si>
  <si>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</si>
  <si>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</si>
  <si>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</si>
  <si>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</si>
  <si>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</si>
  <si>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</si>
  <si>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</si>
  <si>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</si>
  <si>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</si>
  <si>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</si>
  <si>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</si>
  <si>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</si>
  <si>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</si>
  <si>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</si>
  <si>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</si>
  <si>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</si>
  <si>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</si>
  <si>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</si>
  <si>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</si>
  <si>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</si>
  <si>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</si>
  <si>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</si>
  <si>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</si>
  <si>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</si>
  <si>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</si>
  <si>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</si>
  <si>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</si>
  <si>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</si>
  <si>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</si>
  <si>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</si>
  <si>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</si>
  <si>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</si>
  <si>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</si>
  <si>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</si>
  <si>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</si>
  <si>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</si>
  <si>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</si>
  <si>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</si>
  <si>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</si>
  <si>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</si>
  <si>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</si>
  <si>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</si>
  <si>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</si>
  <si>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</si>
  <si>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</si>
  <si>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</si>
  <si>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</si>
  <si>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</si>
  <si>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</si>
  <si>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</si>
  <si>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</si>
  <si>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</si>
  <si>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</si>
  <si>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</si>
  <si>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</si>
  <si>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</si>
  <si>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</si>
  <si>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</si>
  <si>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</si>
  <si>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</si>
  <si>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</si>
  <si>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</si>
  <si>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</si>
  <si>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</si>
  <si>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</si>
  <si>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</si>
  <si>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</si>
  <si>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</si>
  <si>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</si>
  <si>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</si>
  <si>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</si>
  <si>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</si>
  <si>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</si>
  <si>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</si>
  <si>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</si>
  <si>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</si>
  <si>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</si>
  <si>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</si>
  <si>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</si>
  <si>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</si>
  <si>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</si>
  <si>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</si>
  <si>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</si>
  <si>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</si>
  <si>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</si>
  <si>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</si>
  <si>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</si>
  <si>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</si>
  <si>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</si>
  <si>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</si>
  <si>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</si>
  <si>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</si>
  <si>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</si>
  <si>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</si>
  <si>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</si>
  <si>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</si>
  <si>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</si>
  <si>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</si>
  <si>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</si>
  <si>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</si>
  <si>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</si>
  <si>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</si>
  <si>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</si>
  <si>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</si>
  <si>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</si>
  <si>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</si>
  <si>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</si>
  <si>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</si>
  <si>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</si>
  <si>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</si>
  <si>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</si>
  <si>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</si>
  <si>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</si>
  <si>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</si>
  <si>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</si>
  <si>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</si>
  <si>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</si>
  <si>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</si>
  <si>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</si>
  <si>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</si>
  <si>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</si>
  <si>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</si>
  <si>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</si>
  <si>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</si>
  <si>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</si>
  <si>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</si>
  <si>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</si>
  <si>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</si>
  <si>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</si>
  <si>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</si>
  <si>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</si>
  <si>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</si>
  <si>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</si>
  <si>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</si>
  <si>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</si>
  <si>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</si>
  <si>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</si>
  <si>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</si>
  <si>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</si>
  <si>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</si>
  <si>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</si>
  <si>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</si>
  <si>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</si>
  <si>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</si>
  <si>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</si>
  <si>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</si>
  <si>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</si>
  <si>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</si>
  <si>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</si>
  <si>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</si>
  <si>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</si>
  <si>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</si>
  <si>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</si>
  <si>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</si>
  <si>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</si>
  <si>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</si>
  <si>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</si>
  <si>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</si>
  <si>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</si>
  <si>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</si>
  <si>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</si>
  <si>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</si>
  <si>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</si>
  <si>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</si>
  <si>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</si>
  <si>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</si>
  <si>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</si>
  <si>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</si>
  <si>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</si>
  <si>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</si>
  <si>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</si>
  <si>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</si>
  <si>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</si>
  <si>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</si>
  <si>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</si>
  <si>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</si>
  <si>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</si>
  <si>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</si>
  <si>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</si>
  <si>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</si>
  <si>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</si>
  <si>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</si>
  <si>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</si>
  <si>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</si>
  <si>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</si>
  <si>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</si>
  <si>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</si>
  <si>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</si>
  <si>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</si>
  <si>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</si>
  <si>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</si>
  <si>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</si>
  <si>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</si>
  <si>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</si>
  <si>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</si>
  <si>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</si>
  <si>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</si>
  <si>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</si>
  <si>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</si>
  <si>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</si>
  <si>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</si>
  <si>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</si>
  <si>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</si>
  <si>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</si>
  <si>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</si>
  <si>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</si>
  <si>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</si>
  <si>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</si>
  <si>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</si>
  <si>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</si>
  <si>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</si>
  <si>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</si>
  <si>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</si>
  <si>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</si>
  <si>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</si>
  <si>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</si>
  <si>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</si>
  <si>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</si>
  <si>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</si>
  <si>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</si>
  <si>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</si>
  <si>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</si>
  <si>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</si>
  <si>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</si>
  <si>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</si>
  <si>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</si>
  <si>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</si>
  <si>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</si>
  <si>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</si>
  <si>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</si>
  <si>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</si>
  <si>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</si>
  <si>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</si>
  <si>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</si>
  <si>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</si>
  <si>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</si>
  <si>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</si>
  <si>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</si>
  <si>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</si>
  <si>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</si>
  <si>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</si>
  <si>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</si>
  <si>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</si>
  <si>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</si>
  <si>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</si>
  <si>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</si>
  <si>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</si>
  <si>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</si>
  <si>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</si>
  <si>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</si>
  <si>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</si>
  <si>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</si>
  <si>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</si>
  <si>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</si>
  <si>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</si>
  <si>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</si>
  <si>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</si>
  <si>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</si>
  <si>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</si>
  <si>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</si>
  <si>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</si>
  <si>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</si>
  <si>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</si>
  <si>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</si>
  <si>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</si>
  <si>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</si>
  <si>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</si>
  <si>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</si>
  <si>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</si>
  <si>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</si>
  <si>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</si>
  <si>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</si>
  <si>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</si>
  <si>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</si>
  <si>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</si>
  <si>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</si>
  <si>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</si>
  <si>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</si>
  <si>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</si>
  <si>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</si>
  <si>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</si>
  <si>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</si>
  <si>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</si>
  <si>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</si>
  <si>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</si>
  <si>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</si>
  <si>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</si>
  <si>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</si>
  <si>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</si>
  <si>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</si>
  <si>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</si>
  <si>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</si>
  <si>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</si>
  <si>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</si>
  <si>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</si>
  <si>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</si>
  <si>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</si>
  <si>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</si>
  <si>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</si>
  <si>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</si>
  <si>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</si>
  <si>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</si>
  <si>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</si>
  <si>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</si>
  <si>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</si>
  <si>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</si>
  <si>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</si>
  <si>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</si>
  <si>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</si>
  <si>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</si>
  <si>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</si>
  <si>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</si>
  <si>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</si>
  <si>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</si>
  <si>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</si>
  <si>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</si>
  <si>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</si>
  <si>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</si>
  <si>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</si>
  <si>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</si>
  <si>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</si>
  <si>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</si>
  <si>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</si>
  <si>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</si>
  <si>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</si>
  <si>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</si>
  <si>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</si>
  <si>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</si>
  <si>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</si>
  <si>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</si>
  <si>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</si>
  <si>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</si>
  <si>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</si>
  <si>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</si>
  <si>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</si>
  <si>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</si>
  <si>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</si>
  <si>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</si>
  <si>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</si>
  <si>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</si>
  <si>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</si>
  <si>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</si>
  <si>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</si>
  <si>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</si>
  <si>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</si>
  <si>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</si>
  <si>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</si>
  <si>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</si>
  <si>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</si>
  <si>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</si>
  <si>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</si>
  <si>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</si>
  <si>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</si>
  <si>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</si>
  <si>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</si>
  <si>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</si>
  <si>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</si>
  <si>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</si>
  <si>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</si>
  <si>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</si>
  <si>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</si>
  <si>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</si>
  <si>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</si>
  <si>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</si>
  <si>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</si>
  <si>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</si>
  <si>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</si>
  <si>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</si>
  <si>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</si>
  <si>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</si>
  <si>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</si>
  <si>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</si>
  <si>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</si>
  <si>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</si>
  <si>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</si>
  <si>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</si>
  <si>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</si>
  <si>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</si>
  <si>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</si>
  <si>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</si>
  <si>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</si>
  <si>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</si>
  <si>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</si>
  <si>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</si>
  <si>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</si>
  <si>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</si>
  <si>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</si>
  <si>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</si>
  <si>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</si>
  <si>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</si>
  <si>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</si>
  <si>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</si>
  <si>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</si>
  <si>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</si>
  <si>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</si>
  <si>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</si>
  <si>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</si>
  <si>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</si>
  <si>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</si>
  <si>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</si>
  <si>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</si>
  <si>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</si>
  <si>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</si>
  <si>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</si>
  <si>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</si>
  <si>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</si>
  <si>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</si>
  <si>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</si>
  <si>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</si>
  <si>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</si>
  <si>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</si>
  <si>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</si>
  <si>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</si>
  <si>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</si>
  <si>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</si>
  <si>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</si>
  <si>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</si>
  <si>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</si>
  <si>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</si>
  <si>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</si>
  <si>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</si>
  <si>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</si>
  <si>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</si>
  <si>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</si>
  <si>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</si>
  <si>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</si>
  <si>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</si>
  <si>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</si>
  <si>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</si>
  <si>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</si>
  <si>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</si>
  <si>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</si>
  <si>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</si>
  <si>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</si>
  <si>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</si>
  <si>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</si>
  <si>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</si>
  <si>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</si>
  <si>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</si>
  <si>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</si>
  <si>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</si>
  <si>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</si>
  <si>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</si>
  <si>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</si>
  <si>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</si>
  <si>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</si>
  <si>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</si>
  <si>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</si>
  <si>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</si>
  <si>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</si>
  <si>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</si>
  <si>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</si>
  <si>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</si>
  <si>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</si>
  <si>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</si>
  <si>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</si>
  <si>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</si>
  <si>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</si>
  <si>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</si>
  <si>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</si>
  <si>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</si>
  <si>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</si>
  <si>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</si>
  <si>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</si>
  <si>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</si>
  <si>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</si>
  <si>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</si>
  <si>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</si>
  <si>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</si>
  <si>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</si>
  <si>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</si>
  <si>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</si>
  <si>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</si>
  <si>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</si>
  <si>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</si>
  <si>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</si>
  <si>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</si>
  <si>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</si>
  <si>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</si>
  <si>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</si>
  <si>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</si>
  <si>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</si>
  <si>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</si>
  <si>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</si>
  <si>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</si>
  <si>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</si>
  <si>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</si>
  <si>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</si>
  <si>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</si>
  <si>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</si>
  <si>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</si>
  <si>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</si>
  <si>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</si>
  <si>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</si>
  <si>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</si>
  <si>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</si>
  <si>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</si>
  <si>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</si>
  <si>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</si>
  <si>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</si>
  <si>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</si>
  <si>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</si>
  <si>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</si>
  <si>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</si>
  <si>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</si>
  <si>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</si>
  <si>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</si>
  <si>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</si>
  <si>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</si>
  <si>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</si>
  <si>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</si>
  <si>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</si>
  <si>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</si>
  <si>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</si>
  <si>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</si>
  <si>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</si>
  <si>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</si>
  <si>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</si>
  <si>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</si>
  <si>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</si>
  <si>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</si>
  <si>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</si>
  <si>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</si>
  <si>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</si>
  <si>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</si>
  <si>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</si>
  <si>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</si>
  <si>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</si>
  <si>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</si>
  <si>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</si>
  <si>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</si>
  <si>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</si>
  <si>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</si>
  <si>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</si>
  <si>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</si>
  <si>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</si>
  <si>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</si>
  <si>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</si>
  <si>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</si>
  <si>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</si>
  <si>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</si>
  <si>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</si>
  <si>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</si>
  <si>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</si>
  <si>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</si>
  <si>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</si>
  <si>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</si>
  <si>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</si>
  <si>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</si>
  <si>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</si>
  <si>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</si>
  <si>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</si>
  <si>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</si>
  <si>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</si>
  <si>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</si>
  <si>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</si>
  <si>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</si>
  <si>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</si>
  <si>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</si>
  <si>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</si>
  <si>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</si>
  <si>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</si>
  <si>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</si>
  <si>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</si>
  <si>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</si>
  <si>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</si>
  <si>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</si>
  <si>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</si>
  <si>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</si>
  <si>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</si>
  <si>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</si>
  <si>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</si>
  <si>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</si>
  <si>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</si>
  <si>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</si>
  <si>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</si>
  <si>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</si>
  <si>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</si>
  <si>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</si>
  <si>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</si>
  <si>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</si>
  <si>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</si>
  <si>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</si>
  <si>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</si>
  <si>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</si>
  <si>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</si>
  <si>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</si>
  <si>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</si>
  <si>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</si>
  <si>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</si>
  <si>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</si>
  <si>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</si>
  <si>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</si>
  <si>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</si>
  <si>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</si>
  <si>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</si>
  <si>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</si>
  <si>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</si>
  <si>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</si>
  <si>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</si>
  <si>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</si>
  <si>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</si>
  <si>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</si>
  <si>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</si>
  <si>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</si>
  <si>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</si>
  <si>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</si>
  <si>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</si>
  <si>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</si>
  <si>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</si>
  <si>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</si>
  <si>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</si>
  <si>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</si>
  <si>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</si>
  <si>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</si>
  <si>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</si>
  <si>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</si>
  <si>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</si>
  <si>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</si>
  <si>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</si>
  <si>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</si>
  <si>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</si>
  <si>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</si>
  <si>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</si>
  <si>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</si>
  <si>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</si>
  <si>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</si>
  <si>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</si>
  <si>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</si>
  <si>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</si>
  <si>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</si>
  <si>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</si>
  <si>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</si>
  <si>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</si>
  <si>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</si>
  <si>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</si>
  <si>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</si>
  <si>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</si>
  <si>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</si>
  <si>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</si>
  <si>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</si>
  <si>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</si>
  <si>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</si>
  <si>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</si>
  <si>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</si>
  <si>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</si>
  <si>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</si>
  <si>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</si>
  <si>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</si>
  <si>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</si>
  <si>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</si>
  <si>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</si>
  <si>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</si>
  <si>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</si>
  <si>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</si>
  <si>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</si>
  <si>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</si>
  <si>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</si>
  <si>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</si>
  <si>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</si>
  <si>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</si>
  <si>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</si>
  <si>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</si>
  <si>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</si>
  <si>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</si>
  <si>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</si>
  <si>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</si>
  <si>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</si>
  <si>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</si>
  <si>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</si>
  <si>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</si>
  <si>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</si>
  <si>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</si>
  <si>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</si>
  <si>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</si>
  <si>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</si>
  <si>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</si>
  <si>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</si>
  <si>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</si>
  <si>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</si>
  <si>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</si>
  <si>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</si>
  <si>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</si>
  <si>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</si>
  <si>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</si>
  <si>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</si>
  <si>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</si>
  <si>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</si>
  <si>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</si>
  <si>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</si>
  <si>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</si>
  <si>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</si>
  <si>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</si>
  <si>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</si>
  <si>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</si>
  <si>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</si>
  <si>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</si>
  <si>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</si>
  <si>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</si>
  <si>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</si>
  <si>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</si>
  <si>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</si>
  <si>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</si>
  <si>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</si>
  <si>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</si>
  <si>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</si>
  <si>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</si>
  <si>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</si>
  <si>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</si>
  <si>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</si>
  <si>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</si>
  <si>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</si>
  <si>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</si>
  <si>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</si>
  <si>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</si>
  <si>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</si>
  <si>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</si>
  <si>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</si>
  <si>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</si>
  <si>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</si>
  <si>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</si>
  <si>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</si>
  <si>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</si>
  <si>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</si>
  <si>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</si>
  <si>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</si>
  <si>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</si>
  <si>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</si>
  <si>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</si>
  <si>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</si>
  <si>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</si>
  <si>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</si>
  <si>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</si>
  <si>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</si>
  <si>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</si>
  <si>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</si>
  <si>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</si>
  <si>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</si>
  <si>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</si>
  <si>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</si>
  <si>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</si>
  <si>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</si>
  <si>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</si>
  <si>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</si>
  <si>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</si>
  <si>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</si>
  <si>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</si>
  <si>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</si>
  <si>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</si>
  <si>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</si>
  <si>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</si>
  <si>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</si>
  <si>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</si>
  <si>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</si>
  <si>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</si>
  <si>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</si>
  <si>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</si>
  <si>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</si>
  <si>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</si>
  <si>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</si>
  <si>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</si>
  <si>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</si>
  <si>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</si>
  <si>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</si>
  <si>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</si>
  <si>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</si>
  <si>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</si>
  <si>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</si>
  <si>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</si>
  <si>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</si>
  <si>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</si>
  <si>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</si>
  <si>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</si>
  <si>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</si>
  <si>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</si>
  <si>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</si>
  <si>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</si>
  <si>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</si>
  <si>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</si>
  <si>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</si>
  <si>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</si>
  <si>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</si>
  <si>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</si>
  <si>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</si>
  <si>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</si>
  <si>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</si>
  <si>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</si>
  <si>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</si>
  <si>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</si>
  <si>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</si>
  <si>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</si>
  <si>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</si>
  <si>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</si>
  <si>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</si>
  <si>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</si>
  <si>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</si>
  <si>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</si>
  <si>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</si>
  <si>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</si>
  <si>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</si>
  <si>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</si>
  <si>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</si>
  <si>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</si>
  <si>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</si>
  <si>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</si>
  <si>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</si>
  <si>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</si>
  <si>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</si>
  <si>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</si>
  <si>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</si>
  <si>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</si>
  <si>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</si>
  <si>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</si>
  <si>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</si>
  <si>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</si>
  <si>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</si>
  <si>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</si>
  <si>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</si>
  <si>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</si>
  <si>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</si>
  <si>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</si>
  <si>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</si>
  <si>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</si>
  <si>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</si>
  <si>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</si>
  <si>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</si>
  <si>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</si>
  <si>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</si>
  <si>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</si>
  <si>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</si>
  <si>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</si>
  <si>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</si>
  <si>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</si>
  <si>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</si>
  <si>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</si>
  <si>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</si>
  <si>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</si>
  <si>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</si>
  <si>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</si>
  <si>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</si>
  <si>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</si>
  <si>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</si>
  <si>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</si>
  <si>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</si>
  <si>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</si>
  <si>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</si>
  <si>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</si>
  <si>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</si>
  <si>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</si>
  <si>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</si>
  <si>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</si>
  <si>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</si>
  <si>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</si>
  <si>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</si>
  <si>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</si>
  <si>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</si>
  <si>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</si>
  <si>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</si>
  <si>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</si>
  <si>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</si>
  <si>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</si>
  <si>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</si>
  <si>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</si>
  <si>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</si>
  <si>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</si>
  <si>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</si>
  <si>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</si>
  <si>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</si>
  <si>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</si>
  <si>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</si>
  <si>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</si>
  <si>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</si>
  <si>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</si>
  <si>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</si>
  <si>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</si>
  <si>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</si>
  <si>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</si>
  <si>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</si>
  <si>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</si>
  <si>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</si>
  <si>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</si>
  <si>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</si>
  <si>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</si>
  <si>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</si>
  <si>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</si>
  <si>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</si>
  <si>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</si>
  <si>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</si>
  <si>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</si>
  <si>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</si>
  <si>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</si>
  <si>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</si>
  <si>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</si>
  <si>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</si>
  <si>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</si>
  <si>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</si>
  <si>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</si>
  <si>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</si>
  <si>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</si>
  <si>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</si>
  <si>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</si>
  <si>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</si>
  <si>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</si>
  <si>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</si>
  <si>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</si>
  <si>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</si>
  <si>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</si>
  <si>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</si>
  <si>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</si>
  <si>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</si>
  <si>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</si>
  <si>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</si>
  <si>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</si>
  <si>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</si>
  <si>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</si>
  <si>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</si>
  <si>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</si>
  <si>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</si>
  <si>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</si>
  <si>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</si>
  <si>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</si>
  <si>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</si>
  <si>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</si>
  <si>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</si>
  <si>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</si>
  <si>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</si>
  <si>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</si>
  <si>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</si>
  <si>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</si>
  <si>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</si>
  <si>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</si>
  <si>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</si>
  <si>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</si>
  <si>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</si>
  <si>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</si>
  <si>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</si>
  <si>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</si>
  <si>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</si>
  <si>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</si>
  <si>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</si>
  <si>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</si>
  <si>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</si>
  <si>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</si>
  <si>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</si>
  <si>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</si>
  <si>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</si>
  <si>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</si>
  <si>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</si>
  <si>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</si>
  <si>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</si>
  <si>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</si>
  <si>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</si>
  <si>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</si>
  <si>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</si>
  <si>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</si>
  <si>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</si>
  <si>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</si>
  <si>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</si>
  <si>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</si>
  <si>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</si>
  <si>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</si>
  <si>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</si>
  <si>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</si>
  <si>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</si>
  <si>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</si>
  <si>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</si>
  <si>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</si>
  <si>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</si>
  <si>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</si>
  <si>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</si>
  <si>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</si>
  <si>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</si>
  <si>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</si>
  <si>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</si>
  <si>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</si>
  <si>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</si>
  <si>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</si>
  <si>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</si>
  <si>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</si>
  <si>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</si>
  <si>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</si>
  <si>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</si>
  <si>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</si>
  <si>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</si>
  <si>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</si>
  <si>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</si>
  <si>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</si>
  <si>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</si>
  <si>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</si>
  <si>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</si>
  <si>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</si>
  <si>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</si>
  <si>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</si>
  <si>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</si>
  <si>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</si>
  <si>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</si>
  <si>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</si>
  <si>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</si>
  <si>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</si>
  <si>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</si>
  <si>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</si>
  <si>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</si>
  <si>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</si>
  <si>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</si>
  <si>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</si>
  <si>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</si>
  <si>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</si>
  <si>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</si>
  <si>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</si>
  <si>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</si>
  <si>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</si>
  <si>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</si>
  <si>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</si>
  <si>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</si>
  <si>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</si>
  <si>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</si>
  <si>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</si>
  <si>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</si>
  <si>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</si>
  <si>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</si>
  <si>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</si>
  <si>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</si>
  <si>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</si>
  <si>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</si>
  <si>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</si>
  <si>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</si>
  <si>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</si>
  <si>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</si>
  <si>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</si>
  <si>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</si>
  <si>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</si>
  <si>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</si>
  <si>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</si>
  <si>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</si>
  <si>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</si>
  <si>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</si>
  <si>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</si>
  <si>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</si>
  <si>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</si>
  <si>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</si>
  <si>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</si>
  <si>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</si>
  <si>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</si>
  <si>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</si>
  <si>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</si>
  <si>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</si>
  <si>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</si>
  <si>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</si>
  <si>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</si>
  <si>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</si>
  <si>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</si>
  <si>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</si>
  <si>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</si>
  <si>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</si>
  <si>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</si>
  <si>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</si>
  <si>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</si>
  <si>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</si>
  <si>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</si>
  <si>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</si>
  <si>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</si>
  <si>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</si>
  <si>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</si>
  <si>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</si>
  <si>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</si>
  <si>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</si>
  <si>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</si>
  <si>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</si>
  <si>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</si>
  <si>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</si>
  <si>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</si>
  <si>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</si>
  <si>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</si>
  <si>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</si>
  <si>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</si>
  <si>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</si>
  <si>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</si>
  <si>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</si>
  <si>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</si>
  <si>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</si>
  <si>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</si>
  <si>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</si>
  <si>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</si>
  <si>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</si>
  <si>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</si>
  <si>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</si>
  <si>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</si>
  <si>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</si>
  <si>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</si>
  <si>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</si>
  <si>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</si>
  <si>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</si>
  <si>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</si>
  <si>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</si>
  <si>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</si>
  <si>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</si>
  <si>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</si>
  <si>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</si>
  <si>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</si>
  <si>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</si>
  <si>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</si>
  <si>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</si>
  <si>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</si>
  <si>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</si>
  <si>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</si>
  <si>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</si>
  <si>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</si>
  <si>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</si>
  <si>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</si>
  <si>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</si>
  <si>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</si>
  <si>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</si>
  <si>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</si>
  <si>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</si>
  <si>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</si>
  <si>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</si>
  <si>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</si>
  <si>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</si>
  <si>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</si>
  <si>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</si>
  <si>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</si>
  <si>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</si>
  <si>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</si>
  <si>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</si>
  <si>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</si>
  <si>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</si>
  <si>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</si>
  <si>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</si>
  <si>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</si>
  <si>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</si>
  <si>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</si>
  <si>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</si>
  <si>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</si>
  <si>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</si>
  <si>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</si>
  <si>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</si>
  <si>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</si>
  <si>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</si>
  <si>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</si>
  <si>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</si>
  <si>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</si>
  <si>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</si>
  <si>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</si>
  <si>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</si>
  <si>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</si>
  <si>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</si>
  <si>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</si>
  <si>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</si>
  <si>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</si>
  <si>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</si>
  <si>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</si>
  <si>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</si>
  <si>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</si>
  <si>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</si>
  <si>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</si>
  <si>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</si>
  <si>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</si>
  <si>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</si>
  <si>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</si>
  <si>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</si>
  <si>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</si>
  <si>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</si>
  <si>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</si>
  <si>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</si>
  <si>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</si>
  <si>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</si>
  <si>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</si>
  <si>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</si>
  <si>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</si>
  <si>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</si>
  <si>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</si>
  <si>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</si>
  <si>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</si>
  <si>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</si>
  <si>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</si>
  <si>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</si>
  <si>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</si>
  <si>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</si>
  <si>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</si>
  <si>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</si>
  <si>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</si>
  <si>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</si>
  <si>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</si>
  <si>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</si>
  <si>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</si>
  <si>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</si>
  <si>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</si>
  <si>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</si>
  <si>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</si>
  <si>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</si>
  <si>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</si>
  <si>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</si>
  <si>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</si>
  <si>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</si>
  <si>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</si>
  <si>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</si>
  <si>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</si>
  <si>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</si>
  <si>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</si>
  <si>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</si>
  <si>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</si>
  <si>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</si>
  <si>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</si>
  <si>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</si>
  <si>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</si>
  <si>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</si>
  <si>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</si>
  <si>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</si>
  <si>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</si>
  <si>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</si>
  <si>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</si>
  <si>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</si>
  <si>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</si>
  <si>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</si>
  <si>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</si>
  <si>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</si>
  <si>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</si>
  <si>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</si>
  <si>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</si>
  <si>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</si>
  <si>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</si>
  <si>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</si>
  <si>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</si>
  <si>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</si>
  <si>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</si>
  <si>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</si>
  <si>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</si>
  <si>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</si>
  <si>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</si>
  <si>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</si>
  <si>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</si>
  <si>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</si>
  <si>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 PCM-20250215-00000830 </t>
  </si>
  <si>
    <t>LTE site still down and  site located in aramco area access issue need special permission</t>
  </si>
  <si>
    <t>NO PCM</t>
  </si>
  <si>
    <t>Sceco cut in area  /EM team at site checking</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</si>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</sst>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313.62060543981352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0.18998043981264345</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0.13476053240447072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45976.56903136574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45976.56903136574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45976.56903136574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45976.56903136574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45976.56903136574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45976.56903136574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45976.56903136574</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45976.56903136574</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45976.56903136574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45976.56903136574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45976.56903136574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45976.56903136574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45976.56903136574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45976.56903136574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45976.56903136574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45976.56903136574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45976.56903136574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45976.56903136574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45976.56903136574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45976.56903136574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45976.56903136574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45976.56903136574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45976.56903136574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45976.56903136574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45976.56903136574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45976.56903136574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45976.56903136574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45976.56903136574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45976.56903136574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45976.56903136574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45976.56903136574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45976.56903136574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45976.56903136574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45976.56903136574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45976.56903136574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45976.56903136574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45976.56903136574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45976.56903136574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45976.56903136574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45976.56903136574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45976.56903136574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45976.56903136574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45976.56903136574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45976.56903136574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45976.56903136574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45976.56903136574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45976.56903136574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45976.56903136574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45976.56903136574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45976.56903136574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45976.56903136574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45976.56903136574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45976.56903136574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45976.56903136574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45976.56903136574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45976.56903136574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45976.56903136574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45976.56903136574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45976.56903136574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45976.56903136574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45976.56903136574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45976.56903136574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45976.56903136574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45976.56903136574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45976.56903136574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45976.56903136574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45976.56903136574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45976.56903136574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45976.56903136574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45976.56903136574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45976.56903136574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45976.56903136574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45976.56903136574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45976.56903136574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45976.56903136574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45976.56903136574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45976.56903136574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45976.56903136574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45976.56903136574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45976.56903136574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45976.56903136574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45976.56903136574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45976.56903136574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45976.56903136574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45976.56903136574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45976.56903136574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45976.56903136574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45976.56903136574</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70A091A6-1C28-46AA-80A8-142DE0CB4EA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151.56919340277818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0.13268877314840211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45976.56903136574</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45976.56903136574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45976.56903136574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45976.56903136574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45976.56903136574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45976.56903136574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45976.56903136574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45976.56903136574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45976.56903136574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45976.56903136574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45976.56903136574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45976.56903136574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45976.56903136574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45976.56903136574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45976.56903136574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45976.56903136574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45976.56903136574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45976.56903136574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45976.56903136574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45976.56903136574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45976.56903136574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45976.56903136574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45976.56903136574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45976.56903136574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45976.56903136574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45976.56903136574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45976.56903136574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45976.56903136574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45976.56903136574</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45976.56903136574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45976.56903136574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45976.56903136574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45976.56903136574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45976.56903136574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45976.56903136574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45976.56903136574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45976.56903136574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45976.56903136574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45976.56903136574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45976.56903136574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45976.56903136574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45976.56903136574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45976.56903136574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45976.56903136574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45976.56903136574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45976.56903136574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45976.56903136574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45976.56903136574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45976.56903136574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45976.56903136574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45976.56903136574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45976.56903136574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45976.56903136574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45976.56903136574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45976.56903136574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45976.56903136574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45976.56903136574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45976.56903136574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45976.56903136574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45976.56903136574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45976.56903136574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45976.56903136574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45976.56903136574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45976.56903136574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45976.56903136574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45976.56903136574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45976.56903136574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45976.56903136574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45976.56903136574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45976.56903136574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45976.56903136574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45976.56903136574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45976.56903136574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45976.56903136574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45976.56903136574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45976.56903136574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45976.56903136574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45976.56903136574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45976.56903136574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45976.56903136574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45976.56903136574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45976.56903136574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45976.56903136574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45976.56903136574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45976.56903136574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45976.56903136574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45976.56903136574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45976.56903136574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45976.56903136574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45976.56903136574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45976.56903136574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45976.56903136574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45976.56903136574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45976.56903136574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45976.56903136574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45976.56903136574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45976.56903136574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45976.56903136574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45976.56903136574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45976.56903136574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45976.56903136574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45976.56903136574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45976.56903136574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45976.56903136574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45976.56903136574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45976.56903136574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45976.56903136574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45976.56903136574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45976.56903136574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45976.56903136574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45976.56903136574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45976.56903136574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45976.56903136574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45976.56903136574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45976.56903136574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45976.56903136574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45976.56903136574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45976.56903136574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45976.56903136574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45976.56903136574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45976.56903136574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45976.56903136574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45976.56903136574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45976.56903136574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45976.56903136574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45976.56903136574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45976.56903136574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45976.56903136574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45976.56903136574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45976.56903136574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45976.56903136574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45976.56903136574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45976.56903136574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45976.56903136574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45976.56903136574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45976.56903136574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45976.56903136574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45976.56903136574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45976.56903136574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45976.56903136574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45976.56903136574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45976.56903136574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45976.56903136574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45976.56903136574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45976.56903136574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45976.56903136574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45976.56903136574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45976.56903136574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45976.56903136574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45976.56903136574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45976.56903136574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45976.56903136574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45976.56903136574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45976.56903136574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45976.56903136574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45976.56903136574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45976.56903136574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45976.56903136574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45976.56903136574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45976.56903136574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45976.56903136574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45976.56903136574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45976.56903136574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45976.56903136574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45976.56903136574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45976.56903136574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45976.56903136574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45976.56903136574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45976.56903136574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45976.56903136574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45976.56903136574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45976.56903136574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45976.56903136574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45976.56903136574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45976.56903136574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45976.56903136574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45976.56903136574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45976.56903136574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45976.56903136574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45976.56903136574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45976.56903136574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45976.56903136574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45976.56903136574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45976.56903136574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45976.56903136574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45976.56903136574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45976.56903136574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45976.56903136574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45976.56903136574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45976.56903136574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45976.56903136574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45976.56903136574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45976.56903136574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45976.56903136574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45976.56903136574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45976.56903136574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45976.56903136574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45976.56903136574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45976.56903136574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45976.56903136574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45976.56903136574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45976.56903136574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45976.56903136574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45976.56903136574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45976.56903136574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45976.56903136574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45976.56903136574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45976.56903136574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45976.56903136574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45976.56903136574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45976.56903136574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45976.56903136574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45976.56903136574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45976.56903136574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45976.56903136574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45976.56903136574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45976.56903136574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45976.56903136574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45976.56903136574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45976.56903136574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45976.56903136574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45976.56903136574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45976.56903136574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45976.56903136574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45976.56903136574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45976.56903136574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45976.56903136574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45976.56903136574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45976.56903136574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45976.56903136574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45976.56903136574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45976.56903136574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45976.56903136574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45976.56903136574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45976.56903136574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45976.56903136574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45976.56903136574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45976.56903136574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45976.56903136574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45976.56903136574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45976.56903136574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45976.56903136574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45976.56903136574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45976.56903136574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45976.56903136574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45976.56903136574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45976.56903136574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45976.56903136574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45976.56903136574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45976.56903136574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45976.56903136574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45976.56903136574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45976.56903136574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45976.56903136574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45976.56903136574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45976.56903136574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45976.56903136574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45976.56903136574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45976.56903136574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45976.56903136574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45976.56903136574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45976.56903136574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45976.56903136574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45976.56903136574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45976.56903136574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45976.56903136574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45976.56903136574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45976.56903136574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45976.56903136574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45976.56903136574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45976.56903136574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45976.56903136574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45976.56903136574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45976.56903136574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45976.56903136574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45976.56903136574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45976.56903136574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45976.56903136574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45976.56903136574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45976.56903136574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45976.56903136574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45976.56903136574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45976.56903136574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45976.56903136574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45976.56903136574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45976.56903136574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45976.56903136574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45976.56903136574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45976.56903136574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45976.56903136574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45976.56903136574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45976.56903136574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45976.56903136574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45976.56903136574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45976.56903136574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45976.56903136574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45976.56903136574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45976.56903136574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45976.56903136574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45976.56903136574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45976.56903136574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45976.56903136574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45976.56903136574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45976.56903136574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45976.56903136574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45976.56903136574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45976.56903136574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45976.56903136574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45976.56903136574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45976.56903136574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45976.56903136574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45976.56903136574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45976.56903136574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45976.56903136574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45976.56903136574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45976.56903136574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45976.56903136574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45976.56903136574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45976.56903136574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45976.56903136574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45976.56903136574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45976.56903136574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45976.56903136574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45976.56903136574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45976.56903136574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45976.56903136574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45976.56903136574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45976.56903136574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45976.56903136574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45976.56903136574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45976.56903136574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45976.56903136574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45976.56903136574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45976.56903136574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45976.56903136574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45976.56903136574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45976.56903136574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45976.56903136574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45976.56903136574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45976.56903136574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45976.56903136574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45976.56903136574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45976.56903136574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45976.56903136574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45976.56903136574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45976.56903136574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45976.56903136574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45976.56903136574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45976.56903136574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45976.56903136574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45976.56903136574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45976.56903136574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45976.56903136574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45976.56903136574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45976.56903136574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45976.56903136574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45976.56903136574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45976.56903136574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45976.56903136574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45976.56903136574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45976.56903136574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45976.56903136574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45976.56903136574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45976.56903136574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45976.56903136574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45976.56903136574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45976.56903136574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45976.56903136574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45976.56903136574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45976.56903136574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45976.56903136574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45976.56903136574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45976.56903136574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45976.56903136574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45976.56903136574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45976.56903136574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45976.56903136574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45976.56903136574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45976.56903136574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45976.56903136574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45976.56903136574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45976.56903136574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45976.56903136574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45976.56903136574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45976.56903136574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45976.56903136574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45976.56903136574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45976.56903136574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45976.56903136574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45976.56903136574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45976.56903136574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45976.56903136574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45976.56903136574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45976.56903136574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45976.56903136574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45976.56903136574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45976.56903136574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45976.56903136574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45976.56903136574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45976.56903136574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45976.56903136574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45976.56903136574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45976.56903136574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45976.56903136574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45976.56903136574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45976.56903136574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45976.56903136574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45976.56903136574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45976.56903136574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45976.56903136574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45976.56903136574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45976.56903136574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45976.56903136574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45976.56903136574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45976.56903136574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45976.56903136574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45976.56903136574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45976.56903136574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45976.56903136574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45976.56903136574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45976.56903136574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45976.56903136574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45976.56903136574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45976.56903136574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45976.56903136574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45976.56903136574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45976.56903136574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45976.56903136574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45976.56903136574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45976.56903136574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45976.56903136574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45976.56903136574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45976.56903136574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45976.56903136574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45976.56903136574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45976.56903136574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45976.56903136574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45976.56903136574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45976.56903136574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45976.56903136574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45976.56903136574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45976.56903136574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45976.56903136574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45976.56903136574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45976.56903136574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45976.56903136574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45976.56903136574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45976.56903136574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45976.56903136574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45976.56903136574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45976.56903136574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45976.56903136574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45976.56903136574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45976.56903136574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45976.56903136574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45976.56903136574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45976.56903136574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45976.56903136574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45976.56903136574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45976.56903136574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45976.56903136574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45976.56903136574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45976.56903136574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45976.56903136574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45976.56903136574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45976.56903136574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45976.56903136574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45976.56903136574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45976.56903136574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45976.56903136574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45976.56903136574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45976.56903136574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45976.56903136574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45976.56903136574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45976.56903136574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45976.56903136574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45976.56903136574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45976.56903136574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45976.56903136574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45976.56903136574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45976.56903136574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45976.56903136574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45976.56903136574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45976.56903136574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45976.56903136574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45976.56903136574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45976.56903136574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45976.56903136574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45976.56903136574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45976.56903136574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45976.56903136574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45976.56903136574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45976.56903136574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45976.56903136574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45976.56903136574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45976.56903136574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45976.56903136574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45976.56903136574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45976.56903136574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45976.56903136574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45976.56903136574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45976.56903136574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45976.56903136574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45976.56903136574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45976.56903136574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45976.56903136574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45976.56903136574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45976.56903136574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45976.56903136574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45976.56903136574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45976.56903136574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45976.56903136574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45976.56903136574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45976.56903136574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45976.56903136574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45976.56903136574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45976.56903136574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45976.56903136574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45976.56903136574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45976.56903136574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45976.56903136574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45976.56903136574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45976.56903136574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45976.56903136574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45976.56903136574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45976.56903136574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45976.56903136574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45976.56903136574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45976.56903136574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45976.56903136574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45976.56903136574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45976.56903136574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45976.56903136574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45976.56903136574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45976.56903136574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45976.56903136574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45976.56903136574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45976.56903136574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45976.56903136574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45976.56903136574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45976.56903136574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45976.56903136574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45976.56903136574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45976.56903136574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45976.56903136574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45976.56903136574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45976.56903136574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45976.56903136574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45976.56903136574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45976.56903136574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45976.56903136574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45976.56903136574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45976.56903136574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45976.56903136574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45976.56903136574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45976.56903136574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45976.56903136574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45976.56903136574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45976.56903136574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45976.56903136574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45976.56903136574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45976.56903136574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45976.56903136574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45976.56903136574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45976.56903136574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45976.56903136574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45976.56903136574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45976.56903136574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45976.56903136574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45976.56903136574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45976.56903136574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45976.56903136574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45976.56903136574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45976.56903136574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45976.56903136574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45976.56903136574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45976.56903136574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45976.56903136574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45976.56903136574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45976.56903136574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45976.56903136574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45976.56903136574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45976.56903136574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45976.56903136574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45976.56903136574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45976.56903136574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45976.56903136574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45976.56903136574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45976.56903136574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45976.56903136574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45976.56903136574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45976.56903136574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45976.56903136574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45976.56903136574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45976.56903136574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45976.56903136574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45976.56903136574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45976.56903136574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45976.56903136574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45976.56903136574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45976.56903136574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45976.56903136574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45976.56903136574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45976.56903136574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45976.56903136574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45976.56903136574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45976.56903136574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45976.56903136574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45976.56903136574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45976.56903136574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45976.56903136574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45976.56903136574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45976.56903136574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45976.56903136574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45976.56903136574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45976.56903136574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45976.56903136574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45976.56903136574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45976.56903136574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45976.56903136574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45976.56903136574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45976.56903136574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45976.56903136574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45976.56903136574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45976.56903136574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45976.56903136574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45976.56903136574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45976.56903136574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45976.56903136574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45976.56903136574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45976.56903136574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45976.56903136574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45976.56903136574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45976.56903136574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45976.56903136574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45976.56903136574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45976.56903136574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45976.56903136574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45976.56903136574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45976.56903136574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45976.56903136574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45976.56903136574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45976.56903136574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45976.56903136574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45976.56903136574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45976.56903136574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45976.56903136574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45976.56903136574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45976.56903136574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45976.56903136574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45976.56903136574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45976.56903136574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45976.56903136574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45976.56903136574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45976.56903136574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45976.56903136574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45976.56903136574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45976.56903136574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45976.56903136574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45976.56903136574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45976.56903136574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45976.56903136574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45976.56903136574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45976.56903136574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45976.56903136574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45976.56903136574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45976.56903136574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45976.56903136574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45976.56903136574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45976.56903136574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45976.56903136574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45976.56903136574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45976.56903136574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45976.56903136574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45976.56903136574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45976.56903136574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45976.56903136574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45976.56903136574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45976.56903136574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45976.56903136574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45976.56903136574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45976.56903136574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45976.56903136574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45976.56903136574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45976.56903136574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45976.56903136574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45976.56903136574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45976.56903136574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45976.56903136574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45976.56903136574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45976.56903136574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45976.56903136574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45976.56903136574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45976.56903136574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45976.56903136574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45976.56903136574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45976.56903136574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45976.56903136574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45976.56903136574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45976.56903136574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45976.56903136574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45976.56903136574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45976.56903136574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45976.56903136574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45976.56903136574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45976.56903136574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45976.56903136574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45976.56903136574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45976.56903136574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45976.56903136574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45976.56903136574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45976.56903136574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45976.56903136574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45976.56903136574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45976.56903136574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45976.56903136574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45976.56903136574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45976.56903136574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45976.56903136574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45976.56903136574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45976.56903136574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45976.56903136574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45976.56903136574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45976.56903136574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45976.56903136574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45976.56903136574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45976.56903136574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45976.56903136574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45976.56903136574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45976.56903136574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45976.56903136574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45976.56903136574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45976.56903136574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45976.56903136574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45976.56903136574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45976.56903136574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45976.56903136574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45976.56903136574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45976.56903136574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45976.56903136574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45976.56903136574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45976.56903136574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45976.56903136574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45976.56903136574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45976.56903136574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45976.56903136574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45976.56903136574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45976.56903136574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45976.56903136574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45976.56903136574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45976.56903136574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45976.56903136574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45976.56903136574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45976.56903136574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45976.56903136574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45976.56903136574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45976.56903136574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45976.56903136574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45976.56903136574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45976.56903136574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45976.56903136574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45976.56903136574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45976.56903136574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45976.56903136574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45976.56903136574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45976.56903136574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45976.56903136574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45976.56903136574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45976.56903136574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45976.56903136574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45976.56903136574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45976.56903136574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45976.56903136574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45976.56903136574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45976.56903136574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45976.56903136574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45976.56903136574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45976.56903136574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45976.56903136574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45976.56903136574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45976.56903136574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45976.56903136574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45976.56903136574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45976.56903136574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45976.56903136574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45976.56903136574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45976.56903136574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45976.56903136574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45976.56903136574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45976.56903136574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45976.56903136574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45976.56903136574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45976.56903136574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45976.56903136574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45976.56903136574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45976.56903136574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45976.56903136574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45976.56903136574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45976.56903136574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45976.56903136574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45976.56903136574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45976.56903136574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45976.56903136574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45976.56903136574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45976.56903136574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45976.56903136574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45976.56903136574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45976.56903136574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45976.56903136574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45976.56903136574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45976.56903136574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45976.56903136574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45976.56903136574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45976.56903136574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45976.56903136574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45976.56903136574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45976.56903136574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45976.56903136574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45976.56903136574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45976.56903136574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45976.56903136574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45976.56903136574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45976.56903136574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45976.56903136574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45976.56903136574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45976.56903136574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45976.56903136574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45976.56903136574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45976.56903136574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45976.56903136574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45976.56903136574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45976.56903136574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45976.56903136574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45976.56903136574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45976.56903136574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45976.56903136574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45976.56903136574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45976.56903136574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45976.56903136574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45976.56903136574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45976.56903136574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45976.56903136574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45976.56903136574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45976.56903136574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45976.56903136574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45976.56903136574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45976.56903136574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45976.56903136574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45976.56903136574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45976.56903136574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45976.56903136574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45976.56903136574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45976.56903136574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45976.56903136574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45976.56903136574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45976.56903136574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45976.56903136574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45976.56903136574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45976.56903136574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45976.56903136574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45976.56903136574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45976.56903136574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45976.56903136574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45976.56903136574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45976.56903136574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45976.56903136574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45976.56903136574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45976.56903136574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45976.56903136574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45976.56903136574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45976.56903136574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45976.56903136574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45976.56903136574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45976.56903136574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45976.56903136574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45976.56903136574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45976.56903136574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45976.56903136574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45976.56903136574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45976.56903136574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45976.56903136574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45976.56903136574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45976.56903136574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45976.56903136574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45976.56903136574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45976.56903136574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45976.56903136574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45976.56903136574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45976.56903136574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45976.56903136574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45976.56903136574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45976.56903136574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45976.56903136574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45976.56903136574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45976.56903136574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45976.56903136574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45976.56903136574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45976.56903136574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45976.56903136574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45976.56903136574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45976.56903136574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45976.56903136574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45976.56903136574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45976.56903136574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45976.56903136574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45976.56903136574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45976.56903136574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45976.56903136574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45976.56903136574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45976.56903136574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45976.56903136574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45976.56903136574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45976.56903136574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45976.56903136574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45976.56903136574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45976.56903136574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45976.56903136574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45976.56903136574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45976.56903136574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45976.56903136574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45976.56903136574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45976.56903136574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45976.56903136574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45976.56903136574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45976.56903136574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45976.56903136574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45976.56903136574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45976.56903136574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45976.56903136574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45976.56903136574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45976.56903136574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45976.56903136574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45976.56903136574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45976.56903136574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45976.56903136574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45976.56903136574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45976.56903136574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45976.56903136574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45976.56903136574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45976.56903136574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45976.56903136574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45976.56903136574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45976.56903136574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45976.56903136574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45976.56903136574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45976.56903136574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45976.56903136574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45976.56903136574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45976.56903136574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45976.56903136574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45976.56903136574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45976.56903136574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45976.56903136574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45976.56903136574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45976.56903136574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45976.56903136574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45976.56903136574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45976.56903136574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45976.56903136574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45976.56903136574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45976.56903136574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45976.56903136574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45976.56903136574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45976.56903136574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45976.56903136574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45976.56903136574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45976.56903136574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45976.56903136574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45976.56903136574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45976.56903136574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45976.56903136574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45976.56903136574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45976.56903136574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45976.56903136574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45976.56903136574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45976.56903136574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45976.56903136574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45976.56903136574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45976.56903136574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45976.56903136574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45976.56903136574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45976.56903136574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45976.56903136574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45976.56903136574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45976.56903136574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45976.56903136574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45976.56903136574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45976.56903136574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45976.56903136574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45976.56903136574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45976.56903136574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45976.56903136574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45976.56903136574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45976.56903136574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45976.56903136574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45976.56903136574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45976.56903136574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45976.56903136574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45976.56903136574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45976.56903136574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45976.56903136574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45976.56903136574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45976.56903136574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45976.56903136574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45976.56903136574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45976.56903136574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45976.56903136574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45976.56903136574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45976.56903136574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45976.56903136574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45976.56903136574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45976.56903136574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45976.56903136574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45976.56903136574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45976.56903136574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45976.56903136574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45976.56903136574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45976.56903136574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45976.56903136574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45976.56903136574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45976.56903136574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45976.56903136574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45976.56903136574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45976.56903136574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273.08831377314345</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30205</v>
      </c>
      <c r="E3" s="95" t="s">
        <v>39021</v>
      </c>
      <c r="F3" s="96"/>
      <c r="G3" s="97">
        <f ca="1">IFERROR(NOW()-F3,"")</f>
        <v>45976.56903136574</v>
      </c>
      <c r="H3" s="96">
        <v>45976.372384259259</v>
      </c>
      <c r="I3" s="135" t="str">
        <f>IFERROR(VLOOKUP(D3,DB!A:F,6,0),"")</f>
        <v>SCECO</v>
      </c>
      <c r="J3" s="135" t="str">
        <f>IFERROR(VLOOKUP(D3,DB!A:G,7,0),"")</f>
        <v>Dead</v>
      </c>
      <c r="K3" s="98" t="s">
        <v>39118</v>
      </c>
      <c r="L3" s="92" t="str">
        <f>IFERROR(VLOOKUP(D3,DB!A:I,9,0),"")</f>
        <v>Latis</v>
      </c>
    </row>
    <row r="4" spans="1:16" ht="28.5" customHeight="1">
      <c r="A4" s="135" t="s">
        <v>39119</v>
      </c>
      <c r="B4" s="135" t="str">
        <f>IFERROR(VLOOKUP(D4,DB!A:K,11,0),"")</f>
        <v>R4</v>
      </c>
      <c r="C4" s="94">
        <v>2</v>
      </c>
      <c r="D4" s="92" t="s">
        <v>39120</v>
      </c>
      <c r="E4" s="95" t="s">
        <v>39021</v>
      </c>
      <c r="F4" s="96">
        <v>45976.452013888891</v>
      </c>
      <c r="G4" s="97">
        <f ca="1">IFERROR(NOW()-F4,"")</f>
        <v>0.11701747684855945</v>
      </c>
      <c r="H4" s="96">
        <v>45976.444687499999</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3</v>
      </c>
      <c r="D5" s="92" t="s">
        <v>29169</v>
      </c>
      <c r="E5" s="95" t="s">
        <v>39104</v>
      </c>
      <c r="F5" s="96">
        <v>45976.480543981481</v>
      </c>
      <c r="G5" s="97">
        <f ca="1">IFERROR(NOW()-F5,"")</f>
        <v>8.8487384258769453E-2</v>
      </c>
      <c r="H5" s="96">
        <v>45976.46675925926</v>
      </c>
      <c r="I5" s="135" t="str">
        <f>IFERROR(VLOOKUP(D5,DB!A:F,6,0),"")</f>
        <v>Generator-SG</v>
      </c>
      <c r="J5" s="135" t="str">
        <f>IFERROR(VLOOKUP(D5,DB!A:G,7,0),"")</f>
        <v>Vandalized</v>
      </c>
      <c r="K5" s="98" t="s">
        <v>39123</v>
      </c>
      <c r="L5" s="92" t="str">
        <f>IFERROR(VLOOKUP(D5,DB!A:I,9,0),"")</f>
        <v>Latis</v>
      </c>
    </row>
    <row r="6" spans="1:16" ht="15" customHeight="1">
      <c r="A6" s="135"/>
      <c r="B6" s="135" t="str">
        <f>IFERROR(VLOOKUP(D6,DB!A:K,11,0),"")</f>
        <v/>
      </c>
      <c r="C6" s="94"/>
      <c r="D6" s="92"/>
      <c r="E6" s="95"/>
      <c r="F6" s="96"/>
      <c r="G6" s="97">
        <f ca="1">IFERROR(NOW()-F6,"")</f>
        <v>45976.56903136574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45976.56903136574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45976.56903136574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45976.56903136574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45976.56903136574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45976.56903136574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45976.56903136574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45976.56903136574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45976.56903136574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45976.56903136574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45976.56903136574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45976.56903136574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45976.56903136574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45976.56903136574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45976.56903136574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45976.56903136574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45976.56903136574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45976.56903136574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45976.56903136574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45976.56903136574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45976.56903136574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45976.56903136574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45976.56903136574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45976.56903136574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45976.56903136574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45976.56903136574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45976.56903136574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45976.56903136574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45976.56903136574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45976.56903136574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45976.56903136574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45976.56903136574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45976.56903136574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45976.56903136574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45976.56903136574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45976.56903136574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45976.56903136574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45976.56903136574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45976.56903136574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45976.56903136574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45976.56903136574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45976.56903136574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45976.56903136574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45976.56903136574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45976.56903136574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45976.56903136574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45976.56903136574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45976.56903136574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45976.56903136574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45976.56903136574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45976.56903136574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45976.56903136574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45976.56903136574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45976.56903136574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45976.56903136574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45976.56903136574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45976.56903136574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45976.56903136574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45976.56903136574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45976.56903136574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45976.56903136574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45976.56903136574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45976.56903136574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45976.56903136574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45976.56903136574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45976.56903136574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45976.56903136574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45976.56903136574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45976.56903136574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45976.56903136574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45976.56903136574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45976.56903136574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45976.56903136574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45976.56903136574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45976.56903136574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45976.56903136574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45976.56903136574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45976.56903136574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45976.56903136574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45976.56903136574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45976.56903136574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45976.56903136574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45976.56903136574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45976.56903136574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45976.56903136574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45976.56903136574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45976.56903136574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45976.56903136574</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84.736971180551336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50.380154050923011</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 ca="1" si="1">IFERROR(NOW()-F4,"")</f>
        <v>27.907920254627243</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2</v>
      </c>
      <c r="D6" s="124" t="s">
        <v>33042</v>
      </c>
      <c r="E6" s="124" t="s">
        <v>39021</v>
      </c>
      <c r="F6" s="124"/>
      <c r="G6" s="126">
        <f t="shared" ref="G6:G47" ca="1" si="2">IFERROR(NOW()-F6,"")</f>
        <v>45976.56903136574</v>
      </c>
      <c r="H6" s="125">
        <v>45976.200335648151</v>
      </c>
      <c r="I6" s="124" t="str">
        <f>IFERROR(VLOOKUP(D6,DB!A:F,6,0),"")</f>
        <v>SCECO</v>
      </c>
      <c r="J6" s="124" t="str">
        <f>IFERROR(VLOOKUP(D6,DB!A:G,7,0),"")</f>
        <v>Dead</v>
      </c>
      <c r="K6" s="124" t="s">
        <v>39133</v>
      </c>
      <c r="L6" s="124" t="str">
        <f>IFERROR(VLOOKUP(D6,DB!A:I,9,0),"")</f>
        <v>Latis</v>
      </c>
    </row>
    <row r="7" spans="1:13">
      <c r="A7" s="124" t="s">
        <v>39134</v>
      </c>
      <c r="B7" s="124" t="str">
        <f>IFERROR(VLOOKUP(D7,DB!A:K,11,0),"")</f>
        <v>R5</v>
      </c>
      <c r="C7" s="124">
        <v>1</v>
      </c>
      <c r="D7" s="124" t="s">
        <v>33539</v>
      </c>
      <c r="E7" s="124" t="s">
        <v>39104</v>
      </c>
      <c r="F7" s="124"/>
      <c r="G7" s="126">
        <f t="shared" ca="1" si="2"/>
        <v>45976.56903136574</v>
      </c>
      <c r="H7" s="125">
        <v>45976.204270833332</v>
      </c>
      <c r="I7" s="124" t="str">
        <f>IFERROR(VLOOKUP(D7,DB!A:F,6,0),"")</f>
        <v>SCECO</v>
      </c>
      <c r="J7" s="124" t="str">
        <f>IFERROR(VLOOKUP(D7,DB!A:G,7,0),"")</f>
        <v>No BB Design</v>
      </c>
      <c r="K7" s="124" t="s">
        <v>39135</v>
      </c>
      <c r="L7" s="124" t="str">
        <f>IFERROR(VLOOKUP(D7,DB!A:I,9,0),"")</f>
        <v>Latis</v>
      </c>
    </row>
    <row r="8" spans="1:13">
      <c r="A8" s="124"/>
      <c r="B8" s="124" t="str">
        <f>IFERROR(VLOOKUP(D8,DB!A:K,11,0),"")</f>
        <v/>
      </c>
      <c r="C8" s="124"/>
      <c r="D8" s="156"/>
      <c r="E8" s="124"/>
      <c r="F8" s="124"/>
      <c r="G8" s="126">
        <f t="shared" ca="1" si="2"/>
        <v>45976.56903136574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45976.56903136574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45976.56903136574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45976.56903136574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45976.56903136574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45976.56903136574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45976.56903136574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45976.56903136574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45976.56903136574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45976.56903136574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45976.56903136574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45976.56903136574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45976.56903136574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45976.56903136574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45976.56903136574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45976.56903136574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45976.56903136574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45976.56903136574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45976.56903136574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45976.56903136574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45976.56903136574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45976.56903136574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45976.56903136574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45976.56903136574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45976.56903136574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45976.56903136574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45976.56903136574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45976.56903136574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45976.56903136574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45976.56903136574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45976.56903136574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45976.56903136574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45976.56903136574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45976.56903136574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45976.56903136574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45976.56903136574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45976.56903136574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45976.56903136574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45976.56903136574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45976.56903136574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45976.56903136574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45976.56903136574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45976.56903136574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45976.56903136574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45976.56903136574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45976.56903136574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45976.56903136574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45976.56903136574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45976.56903136574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45976.56903136574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45976.56903136574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45976.56903136574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45976.56903136574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45976.56903136574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45976.56903136574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45976.56903136574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45976.56903136574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45976.56903136574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45976.56903136574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45976.56903136574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45976.56903136574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45976.56903136574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45976.56903136574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45976.56903136574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45976.56903136574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45976.56903136574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45976.56903136574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45976.56903136574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45976.56903136574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45976.56903136574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45976.56903136574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45976.56903136574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45976.56903136574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45976.56903136574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45976.56903136574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45976.56903136574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45976.56903136574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45976.56903136574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45976.56903136574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45976.56903136574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45976.56903136574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45976.56903136574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45976.56903136574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45976.56903136574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45976.56903136574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45976.56903136574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45976.56903136574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45976.56903136574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45976.56903136574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45976.56903136574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45976.56903136574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45976.56903136574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45976.56903136574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45976.56903136574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45976.56903136574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45976.56903136574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45976.56903136574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45976.56903136574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45976.56903136574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45976.56903136574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45976.56903136574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45976.56903136574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45976.56903136574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45976.56903136574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45976.56903136574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45976.56903136574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45976.56903136574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45976.56903136574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45976.56903136574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45976.56903136574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45976.56903136574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45976.56903136574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45976.56903136574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45976.56903136574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45976.56903136574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45976.56903136574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45976.56903136574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45976.56903136574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45976.56903136574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45976.56903136574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45976.56903136574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45976.56903136574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45976.56903136574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45976.56903136574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45976.56903136574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45976.56903136574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45976.56903136574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45976.56903136574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45976.56903136574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45976.56903136574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45976.56903136574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45976.56903136574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45976.56903136574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45976.56903136574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45976.56903136574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45976.56903136574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45976.56903136574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45976.56903136574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45976.56903136574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45976.56903136574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45976.56903136574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45976.56903136574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45976.56903136574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45976.56903136574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45976.56903136574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45976.56903136574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45976.56903136574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45976.56903136574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45976.56903136574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45976.56903136574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45976.56903136574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45976.56903136574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45976.56903136574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45976.56903136574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45976.56903136574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45976.56903136574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45976.56903136574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45976.56903136574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45976.56903136574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45976.56903136574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45976.56903136574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45976.56903136574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45976.56903136574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45976.56903136574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45976.56903136574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45976.56903136574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45976.56903136574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45976.56903136574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45976.56903136574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45976.56903136574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45976.56903136574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45976.56903136574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45976.56903136574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45976.56903136574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45976.56903136574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45976.56903136574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45976.56903136574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45976.56903136574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45976.56903136574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45976.56903136574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45976.56903136574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45976.56903136574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45976.56903136574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45976.56903136574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45976.56903136574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45976.56903136574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45976.56903136574</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45976.56903136574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45976.56903136574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45976.56903136574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45976.56903136574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45976.56903136574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45976.56903136574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45976.56903136574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45976.56903136574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45976.56903136574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45976.56903136574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45976.56903136574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45976.56903136574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45976.56903136574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45976.56903136574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45976.56903136574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45976.56903136574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45976.56903136574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45976.56903136574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45976.56903136574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45976.56903136574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45976.56903136574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45976.56903136574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45976.56903136574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45976.56903136574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45976.56903136574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45976.56903136574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45976.56903136574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45976.56903136574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45976.56903136574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45976.56903136574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45976.56903136574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45976.56903136574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45976.56903136574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45976.56903136574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45976.56903136574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45976.56903136574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45976.56903136574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45976.56903136574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45976.56903136574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45976.56903136574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45976.56903136574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45976.56903136574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45976.56903136574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45976.56903136574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45976.56903136574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45976.56903136574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45976.56903136574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45976.56903136574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45976.56903136574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45976.56903136574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45976.56903136574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45976.56903136574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45976.56903136574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45976.56903136574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45976.56903136574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45976.56903136574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45976.56903136574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45976.56903136574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45976.56903136574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45976.56903136574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45976.56903136574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45976.56903136574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45976.56903136574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45976.56903136574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45976.56903136574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45976.56903136574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45976.56903136574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45976.56903136574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45976.56903136574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45976.56903136574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45976.56903136574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45976.56903136574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45976.56903136574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45976.56903136574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45976.56903136574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45976.56903136574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45976.56903136574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45976.56903136574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45976.56903136574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45976.56903136574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45976.56903136574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45976.56903136574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45976.56903136574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45976.56903136574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45976.56903136574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45976.56903136574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45976.56903136574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45976.56903136574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45976.56903136574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45976.56903136574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45976.56903136574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45976.56903136574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45976.56903136574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45976.56903136574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45976.56903136574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45976.56903136574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45976.56903136574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45976.56903136574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45976.56903136574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45976.56903136574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45976.56903136574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45976.56903136574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45976.56903136574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45976.56903136574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45976.56903136574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45976.56903136574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45976.56903136574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45976.56903136574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45976.56903136574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45976.56903136574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45976.56903136574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45976.56903136574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45976.56903136574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45976.56903136574</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2025-11-15T10:39:33Z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