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14" documentId="120_S{2AC9BD13-BADA-5192-A53E-5A8FF88502F6}" xr6:coauthVersionLast="47" xr6:coauthVersionMax="47" xr10:uidLastSave="{9AC0B7F8-FA56-4B7E-A08F-A1973EE20F4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<sst xmlns="http://schemas.openxmlformats.org/spreadsheetml/2006/main" count="181604" uniqueCount="39212">
  <si>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</si>
  <si>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</si>
  <si>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</si>
  <si>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</si>
  <si>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</si>
  <si>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</si>
  <si>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</si>
  <si>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</si>
  <si>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</si>
  <si>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</si>
  <si>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</si>
  <si>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</si>
  <si>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</si>
  <si>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</si>
  <si>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</si>
  <si>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</si>
  <si>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</si>
  <si>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</si>
  <si>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</si>
  <si>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</si>
  <si>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</si>
  <si>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</si>
  <si>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</si>
  <si>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</si>
  <si>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</si>
  <si>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</si>
  <si>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</si>
  <si>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</si>
  <si>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</si>
  <si>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</si>
  <si>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</si>
  <si>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</si>
  <si>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</si>
  <si>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</si>
  <si>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</si>
  <si>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</si>
  <si>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</si>
  <si>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</si>
  <si>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</si>
  <si>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</si>
  <si>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</si>
  <si>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</si>
  <si>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</si>
  <si>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</si>
  <si>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</si>
  <si>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</si>
  <si>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</si>
  <si>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</si>
  <si>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</si>
  <si>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</si>
  <si>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</si>
  <si>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</si>
  <si>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</si>
  <si>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</si>
  <si>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</si>
  <si>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</si>
  <si>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</si>
  <si>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</si>
  <si>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</si>
  <si>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</si>
  <si>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</si>
  <si>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</si>
  <si>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</si>
  <si>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</si>
  <si>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</si>
  <si>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</si>
  <si>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</si>
  <si>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</si>
  <si>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</si>
  <si>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</si>
  <si>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</si>
  <si>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</si>
  <si>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</si>
  <si>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</si>
  <si>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</si>
  <si>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</si>
  <si>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</si>
  <si>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</si>
  <si>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</si>
  <si>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</si>
  <si>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</si>
  <si>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</si>
  <si>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</si>
  <si>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</si>
  <si>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</si>
  <si>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</si>
  <si>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</si>
  <si>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</si>
  <si>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</si>
  <si>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</si>
  <si>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</si>
  <si>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</si>
  <si>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</si>
  <si>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</si>
  <si>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</si>
  <si>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</si>
  <si>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</si>
  <si>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</si>
  <si>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</si>
  <si>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</si>
  <si>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</si>
  <si>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</si>
  <si>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</si>
  <si>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</si>
  <si>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</si>
  <si>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</si>
  <si>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</si>
  <si>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</si>
  <si>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</si>
  <si>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</si>
  <si>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</si>
  <si>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</si>
  <si>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</si>
  <si>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</si>
  <si>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</si>
  <si>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</si>
  <si>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</si>
  <si>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</si>
  <si>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</si>
  <si>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</si>
  <si>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</si>
  <si>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</si>
  <si>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</si>
  <si>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</si>
  <si>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</si>
  <si>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</si>
  <si>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</si>
  <si>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</si>
  <si>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</si>
  <si>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</si>
  <si>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</si>
  <si>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</si>
  <si>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</si>
  <si>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</si>
  <si>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</si>
  <si>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</si>
  <si>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</si>
  <si>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</si>
  <si>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</si>
  <si>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</si>
  <si>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</si>
  <si>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</si>
  <si>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</si>
  <si>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</si>
  <si>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</si>
  <si>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</si>
  <si>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</si>
  <si>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</si>
  <si>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</si>
  <si>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</si>
  <si>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</si>
  <si>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</si>
  <si>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</si>
  <si>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</si>
  <si>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</si>
  <si>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</si>
  <si>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</si>
  <si>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</si>
  <si>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</si>
  <si>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</si>
  <si>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</si>
  <si>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</si>
  <si>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</si>
  <si>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</si>
  <si>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</si>
  <si>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</si>
  <si>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</si>
  <si>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</si>
  <si>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</si>
  <si>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</si>
  <si>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</si>
  <si>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</si>
  <si>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</si>
  <si>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</si>
  <si>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</si>
  <si>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</si>
  <si>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</si>
  <si>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</si>
  <si>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</si>
  <si>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</si>
  <si>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</si>
  <si>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</si>
  <si>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</si>
  <si>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</si>
  <si>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</si>
  <si>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</si>
  <si>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</si>
  <si>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</si>
  <si>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</si>
  <si>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</si>
  <si>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</si>
  <si>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</si>
  <si>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</si>
  <si>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</si>
  <si>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</si>
  <si>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</si>
  <si>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</si>
  <si>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</si>
  <si>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</si>
  <si>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</si>
  <si>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</si>
  <si>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</si>
  <si>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</si>
  <si>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</si>
  <si>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</si>
  <si>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</si>
  <si>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</si>
  <si>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</si>
  <si>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</si>
  <si>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</si>
  <si>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</si>
  <si>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</si>
  <si>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</si>
  <si>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</si>
  <si>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</si>
  <si>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</si>
  <si>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</si>
  <si>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</si>
  <si>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</si>
  <si>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</si>
  <si>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</si>
  <si>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</si>
  <si>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</si>
  <si>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</si>
  <si>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</si>
  <si>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</si>
  <si>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</si>
  <si>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</si>
  <si>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</si>
  <si>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</si>
  <si>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</si>
  <si>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</si>
  <si>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</si>
  <si>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</si>
  <si>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</si>
  <si>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</si>
  <si>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</si>
  <si>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</si>
  <si>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</si>
  <si>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</si>
  <si>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</si>
  <si>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</si>
  <si>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</si>
  <si>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</si>
  <si>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</si>
  <si>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</si>
  <si>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</si>
  <si>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</si>
  <si>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</si>
  <si>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</si>
  <si>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</si>
  <si>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</si>
  <si>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</si>
  <si>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</si>
  <si>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</si>
  <si>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</si>
  <si>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</si>
  <si>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</si>
  <si>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</si>
  <si>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</si>
  <si>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</si>
  <si>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</si>
  <si>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</si>
  <si>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</si>
  <si>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</si>
  <si>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</si>
  <si>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</si>
  <si>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</si>
  <si>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</si>
  <si>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</si>
  <si>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</si>
  <si>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</si>
  <si>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</si>
  <si>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</si>
  <si>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</si>
  <si>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</si>
  <si>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</si>
  <si>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</si>
  <si>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</si>
  <si>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</si>
  <si>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</si>
  <si>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</si>
  <si>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</si>
  <si>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</si>
  <si>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</si>
  <si>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</si>
  <si>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</si>
  <si>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</si>
  <si>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</si>
  <si>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</si>
  <si>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</si>
  <si>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</si>
  <si>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</si>
  <si>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</si>
  <si>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</si>
  <si>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</si>
  <si>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</si>
  <si>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</si>
  <si>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</si>
  <si>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</si>
  <si>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</si>
  <si>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</si>
  <si>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</si>
  <si>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</si>
  <si>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</si>
  <si>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</si>
  <si>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</si>
  <si>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</si>
  <si>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</si>
  <si>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</si>
  <si>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</si>
  <si>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</si>
  <si>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</si>
  <si>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</si>
  <si>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</si>
  <si>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</si>
  <si>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</si>
  <si>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</si>
  <si>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</si>
  <si>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</si>
  <si>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</si>
  <si>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</si>
  <si>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</si>
  <si>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</si>
  <si>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</si>
  <si>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</si>
  <si>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</si>
  <si>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</si>
  <si>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</si>
  <si>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</si>
  <si>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</si>
  <si>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</si>
  <si>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</si>
  <si>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</si>
  <si>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</si>
  <si>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</si>
  <si>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</si>
  <si>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</si>
  <si>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</si>
  <si>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</si>
  <si>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</si>
  <si>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</si>
  <si>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</si>
  <si>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</si>
  <si>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</si>
  <si>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</si>
  <si>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</si>
  <si>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</si>
  <si>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</si>
  <si>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</si>
  <si>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</si>
  <si>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</si>
  <si>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</si>
  <si>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</si>
  <si>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</si>
  <si>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</si>
  <si>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</si>
  <si>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</si>
  <si>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</si>
  <si>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</si>
  <si>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</si>
  <si>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</si>
  <si>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</si>
  <si>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</si>
  <si>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</si>
  <si>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</si>
  <si>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</si>
  <si>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</si>
  <si>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</si>
  <si>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</si>
  <si>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</si>
  <si>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</si>
  <si>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</si>
  <si>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</si>
  <si>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</si>
  <si>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</si>
  <si>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</si>
  <si>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</si>
  <si>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</si>
  <si>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</si>
  <si>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</si>
  <si>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</si>
  <si>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</si>
  <si>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</si>
  <si>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</si>
  <si>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</si>
  <si>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</si>
  <si>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</si>
  <si>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</si>
  <si>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</si>
  <si>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</si>
  <si>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</si>
  <si>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</si>
  <si>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</si>
  <si>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</si>
  <si>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</si>
  <si>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</si>
  <si>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</si>
  <si>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</si>
  <si>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</si>
  <si>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</si>
  <si>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</si>
  <si>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</si>
  <si>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</si>
  <si>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</si>
  <si>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</si>
  <si>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</si>
  <si>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</si>
  <si>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</si>
  <si>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</si>
  <si>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</si>
  <si>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</si>
  <si>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</si>
  <si>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</si>
  <si>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</si>
  <si>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</si>
  <si>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</si>
  <si>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</si>
  <si>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</si>
  <si>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</si>
  <si>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</si>
  <si>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</si>
  <si>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</si>
  <si>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</si>
  <si>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</si>
  <si>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</si>
  <si>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</si>
  <si>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</si>
  <si>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</si>
  <si>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</si>
  <si>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</si>
  <si>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</si>
  <si>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</si>
  <si>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</si>
  <si>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</si>
  <si>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</si>
  <si>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</si>
  <si>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</si>
  <si>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</si>
  <si>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</si>
  <si>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</si>
  <si>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</si>
  <si>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</si>
  <si>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</si>
  <si>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</si>
  <si>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</si>
  <si>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</si>
  <si>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</si>
  <si>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</si>
  <si>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</si>
  <si>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</si>
  <si>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</si>
  <si>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</si>
  <si>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</si>
  <si>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</si>
  <si>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</si>
  <si>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</si>
  <si>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</si>
  <si>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</si>
  <si>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</si>
  <si>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</si>
  <si>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</si>
  <si>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</si>
  <si>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</si>
  <si>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</si>
  <si>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</si>
  <si>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</si>
  <si>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</si>
  <si>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</si>
  <si>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</si>
  <si>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</si>
  <si>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</si>
  <si>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</si>
  <si>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</si>
  <si>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</si>
  <si>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</si>
  <si>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</si>
  <si>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</si>
  <si>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</si>
  <si>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</si>
  <si>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</si>
  <si>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</si>
  <si>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</si>
  <si>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</si>
  <si>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</si>
  <si>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</si>
  <si>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</si>
  <si>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</si>
  <si>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</si>
  <si>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</si>
  <si>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</si>
  <si>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</si>
  <si>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</si>
  <si>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</si>
  <si>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</si>
  <si>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</si>
  <si>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</si>
  <si>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</si>
  <si>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</si>
  <si>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</si>
  <si>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</si>
  <si>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</si>
  <si>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</si>
  <si>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</si>
  <si>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</si>
  <si>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</si>
  <si>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</si>
  <si>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</si>
  <si>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</si>
  <si>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</si>
  <si>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</si>
  <si>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</si>
  <si>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</si>
  <si>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</si>
  <si>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</si>
  <si>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</si>
  <si>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</si>
  <si>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</si>
  <si>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</si>
  <si>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</si>
  <si>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</si>
  <si>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</si>
  <si>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</si>
  <si>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</si>
  <si>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</si>
  <si>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</si>
  <si>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</si>
  <si>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</si>
  <si>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</si>
  <si>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</si>
  <si>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</si>
  <si>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</si>
  <si>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</si>
  <si>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</si>
  <si>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</si>
  <si>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</si>
  <si>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</si>
  <si>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</si>
  <si>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</si>
  <si>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</si>
  <si>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</si>
  <si>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</si>
  <si>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</si>
  <si>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</si>
  <si>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</si>
  <si>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</si>
  <si>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</si>
  <si>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</si>
  <si>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</si>
  <si>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</si>
  <si>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</si>
  <si>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</si>
  <si>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</si>
  <si>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</si>
  <si>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</si>
  <si>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</si>
  <si>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</si>
  <si>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</si>
  <si>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</si>
  <si>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</si>
  <si>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</si>
  <si>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</si>
  <si>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</si>
  <si>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</si>
  <si>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</si>
  <si>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</si>
  <si>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</si>
  <si>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</si>
  <si>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</si>
  <si>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</si>
  <si>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</si>
  <si>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</si>
  <si>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</si>
  <si>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</si>
  <si>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</si>
  <si>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</si>
  <si>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</si>
  <si>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</si>
  <si>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</si>
  <si>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</si>
  <si>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</si>
  <si>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</si>
  <si>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</si>
  <si>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</si>
  <si>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</si>
  <si>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</si>
  <si>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</si>
  <si>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</si>
  <si>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</si>
  <si>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</si>
  <si>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</si>
  <si>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</si>
  <si>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</si>
  <si>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</si>
  <si>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</si>
  <si>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</si>
  <si>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</si>
  <si>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</si>
  <si>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</si>
  <si>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</si>
  <si>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</si>
  <si>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</si>
  <si>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</si>
  <si>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</si>
  <si>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</si>
  <si>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</si>
  <si>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</si>
  <si>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</si>
  <si>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</si>
  <si>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</si>
  <si>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</si>
  <si>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</si>
  <si>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</si>
  <si>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</si>
  <si>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</si>
  <si>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</si>
  <si>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</si>
  <si>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</si>
  <si>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</si>
  <si>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</si>
  <si>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</si>
  <si>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</si>
  <si>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</si>
  <si>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</si>
  <si>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</si>
  <si>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</si>
  <si>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</si>
  <si>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</si>
  <si>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</si>
  <si>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</si>
  <si>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</si>
  <si>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</si>
  <si>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</si>
  <si>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</si>
  <si>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</si>
  <si>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</si>
  <si>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</si>
  <si>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</si>
  <si>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</si>
  <si>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</si>
  <si>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</si>
  <si>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</si>
  <si>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</si>
  <si>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</si>
  <si>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</si>
  <si>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</si>
  <si>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</si>
  <si>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</si>
  <si>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</si>
  <si>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</si>
  <si>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</si>
  <si>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</si>
  <si>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</si>
  <si>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</si>
  <si>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</si>
  <si>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</si>
  <si>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</si>
  <si>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</si>
  <si>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</si>
  <si>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</si>
  <si>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</si>
  <si>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</si>
  <si>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</si>
  <si>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</si>
  <si>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</si>
  <si>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</si>
  <si>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</si>
  <si>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</si>
  <si>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</si>
  <si>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</si>
  <si>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</si>
  <si>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</si>
  <si>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</si>
  <si>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</si>
  <si>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</si>
  <si>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</si>
  <si>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</si>
  <si>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</si>
  <si>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</si>
  <si>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</si>
  <si>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</si>
  <si>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</si>
  <si>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</si>
  <si>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</si>
  <si>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</si>
  <si>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</si>
  <si>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</si>
  <si>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</si>
  <si>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</si>
  <si>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</si>
  <si>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</si>
  <si>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</si>
  <si>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</si>
  <si>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</si>
  <si>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</si>
  <si>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</si>
  <si>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</si>
  <si>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</si>
  <si>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</si>
  <si>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</si>
  <si>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</si>
  <si>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</si>
  <si>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</si>
  <si>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</si>
  <si>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</si>
  <si>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</si>
  <si>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</si>
  <si>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</si>
  <si>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</si>
  <si>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</si>
  <si>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</si>
  <si>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</si>
  <si>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</si>
  <si>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</si>
  <si>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</si>
  <si>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</si>
  <si>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</si>
  <si>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</si>
  <si>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</si>
  <si>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</si>
  <si>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</si>
  <si>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</si>
  <si>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</si>
  <si>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</si>
  <si>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</si>
  <si>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</si>
  <si>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</si>
  <si>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</si>
  <si>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</si>
  <si>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</si>
  <si>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</si>
  <si>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</si>
  <si>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</si>
  <si>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</si>
  <si>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</si>
  <si>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</si>
  <si>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</si>
  <si>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</si>
  <si>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</si>
  <si>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</si>
  <si>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</si>
  <si>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</si>
  <si>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</si>
  <si>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</si>
  <si>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</si>
  <si>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</si>
  <si>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</si>
  <si>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</si>
  <si>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</si>
  <si>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</si>
  <si>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</si>
  <si>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</si>
  <si>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</si>
  <si>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</si>
  <si>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</si>
  <si>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</si>
  <si>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</si>
  <si>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</si>
  <si>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</si>
  <si>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</si>
  <si>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</si>
  <si>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</si>
  <si>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</si>
  <si>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</si>
  <si>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</si>
  <si>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</si>
  <si>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</si>
  <si>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</si>
  <si>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</si>
  <si>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</si>
  <si>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</si>
  <si>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</si>
  <si>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</si>
  <si>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</si>
  <si>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</si>
  <si>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</si>
  <si>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</si>
  <si>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</si>
  <si>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</si>
  <si>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</si>
  <si>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</si>
  <si>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</si>
  <si>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</si>
  <si>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</si>
  <si>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</si>
  <si>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</si>
  <si>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</si>
  <si>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</si>
  <si>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</si>
  <si>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</si>
  <si>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</si>
  <si>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</si>
  <si>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</si>
  <si>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</si>
  <si>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</si>
  <si>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</si>
  <si>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</si>
  <si>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</si>
  <si>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</si>
  <si>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</si>
  <si>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</si>
  <si>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</si>
  <si>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</si>
  <si>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</si>
  <si>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</si>
  <si>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</si>
  <si>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</si>
  <si>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</si>
  <si>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</si>
  <si>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</si>
  <si>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</si>
  <si>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</si>
  <si>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</si>
  <si>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</si>
  <si>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</si>
  <si>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</si>
  <si>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</si>
  <si>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</si>
  <si>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</si>
  <si>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</si>
  <si>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</si>
  <si>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</si>
  <si>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</si>
  <si>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</si>
  <si>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</si>
  <si>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</si>
  <si>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</si>
  <si>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</si>
  <si>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</si>
  <si>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</si>
  <si>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</si>
  <si>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</si>
  <si>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</si>
  <si>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</si>
  <si>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</si>
  <si>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</si>
  <si>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</si>
  <si>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</si>
  <si>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</si>
  <si>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</si>
  <si>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</si>
  <si>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</si>
  <si>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</si>
  <si>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</si>
  <si>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</si>
  <si>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</si>
  <si>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</si>
  <si>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</si>
  <si>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</si>
  <si>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</si>
  <si>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</si>
  <si>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</si>
  <si>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</si>
  <si>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</si>
  <si>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</si>
  <si>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</si>
  <si>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</si>
  <si>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</si>
  <si>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</si>
  <si>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</si>
  <si>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</si>
  <si>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</si>
  <si>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</si>
  <si>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</si>
  <si>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</si>
  <si>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</si>
  <si>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</si>
  <si>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</si>
  <si>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</si>
  <si>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</si>
  <si>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</si>
  <si>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</si>
  <si>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</si>
  <si>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</si>
  <si>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</si>
  <si>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</si>
  <si>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</si>
  <si>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</si>
  <si>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</si>
  <si>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</si>
  <si>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</si>
  <si>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</si>
  <si>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</si>
  <si>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</si>
  <si>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</si>
  <si>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</si>
  <si>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</si>
  <si>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</si>
  <si>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</si>
  <si>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</si>
  <si>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</si>
  <si>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</si>
  <si>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</si>
  <si>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</si>
  <si>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</si>
  <si>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</si>
  <si>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</si>
  <si>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</si>
  <si>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</si>
  <si>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</si>
  <si>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</si>
  <si>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</si>
  <si>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</si>
  <si>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</si>
  <si>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</si>
  <si>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</si>
  <si>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</si>
  <si>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</si>
  <si>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</si>
  <si>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</si>
  <si>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</si>
  <si>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</si>
  <si>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</si>
  <si>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</si>
  <si>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</si>
  <si>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</si>
  <si>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</si>
  <si>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</si>
  <si>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</si>
  <si>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</si>
  <si>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</si>
  <si>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</si>
  <si>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</si>
  <si>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</si>
  <si>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</si>
  <si>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</si>
  <si>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</si>
  <si>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</si>
  <si>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</si>
  <si>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</si>
  <si>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</si>
  <si>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</si>
  <si>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</si>
  <si>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</si>
  <si>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</si>
  <si>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</si>
  <si>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</si>
  <si>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</si>
  <si>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</si>
  <si>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</si>
  <si>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</si>
  <si>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</si>
  <si>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</si>
  <si>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</si>
  <si>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</si>
  <si>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</si>
  <si>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</si>
  <si>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</si>
  <si>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</si>
  <si>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</si>
  <si>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</si>
  <si>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</si>
  <si>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</si>
  <si>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</si>
  <si>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</si>
  <si>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</si>
  <si>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</si>
  <si>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</si>
  <si>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</si>
  <si>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</si>
  <si>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</si>
  <si>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</si>
  <si>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</si>
  <si>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</si>
  <si>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</si>
  <si>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</si>
  <si>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</si>
  <si>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</si>
  <si>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</si>
  <si>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</si>
  <si>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</si>
  <si>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</si>
  <si>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</si>
  <si>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</si>
  <si>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</si>
  <si>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</si>
  <si>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</si>
  <si>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</si>
  <si>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</si>
  <si>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</si>
  <si>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</si>
  <si>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</si>
  <si>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</si>
  <si>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</si>
  <si>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</si>
  <si>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</si>
  <si>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</si>
  <si>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</si>
  <si>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</si>
  <si>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</si>
  <si>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</si>
  <si>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</si>
  <si>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</si>
  <si>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</si>
  <si>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</si>
  <si>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</si>
  <si>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</si>
  <si>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</si>
  <si>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</si>
  <si>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</si>
  <si>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</si>
  <si>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</si>
  <si>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</si>
  <si>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</si>
  <si>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</si>
  <si>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</si>
  <si>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</si>
  <si>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</si>
  <si>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</si>
  <si>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</si>
  <si>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</si>
  <si>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</si>
  <si>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</si>
  <si>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</si>
  <si>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</si>
  <si>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</si>
  <si>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</si>
  <si>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</si>
  <si>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</si>
  <si>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</si>
  <si>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</si>
  <si>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</si>
  <si>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</si>
  <si>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</si>
  <si>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</si>
  <si>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</si>
  <si>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</si>
  <si>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</si>
  <si>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</si>
  <si>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</si>
  <si>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</si>
  <si>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</si>
  <si>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</si>
  <si>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</si>
  <si>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</si>
  <si>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</si>
  <si>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</si>
  <si>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</si>
  <si>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</si>
  <si>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</si>
  <si>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</si>
  <si>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</si>
  <si>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</si>
  <si>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</si>
  <si>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</si>
  <si>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</si>
  <si>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</si>
  <si>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</si>
  <si>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</si>
  <si>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</si>
  <si>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</si>
  <si>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</si>
  <si>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</si>
  <si>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</si>
  <si>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</si>
  <si>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</si>
  <si>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</si>
  <si>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</si>
  <si>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</si>
  <si>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</si>
  <si>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</si>
  <si>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</si>
  <si>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</si>
  <si>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</si>
  <si>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</si>
  <si>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</si>
  <si>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</si>
  <si>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</si>
  <si>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</si>
  <si>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</si>
  <si>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</si>
  <si>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</si>
  <si>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</si>
  <si>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</si>
  <si>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</si>
  <si>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</si>
  <si>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</si>
  <si>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</si>
  <si>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</si>
  <si>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</si>
  <si>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</si>
  <si>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</si>
  <si>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</si>
  <si>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</si>
  <si>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</si>
  <si>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</si>
  <si>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</si>
  <si>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</si>
  <si>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</si>
  <si>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</si>
  <si>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</si>
  <si>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</si>
  <si>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</si>
  <si>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</si>
  <si>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</si>
  <si>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</si>
  <si>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</si>
  <si>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</si>
  <si>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</si>
  <si>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</si>
  <si>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</si>
  <si>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</si>
  <si>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</si>
  <si>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</si>
  <si>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</si>
  <si>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</si>
  <si>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</si>
  <si>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</si>
  <si>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</si>
  <si>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</si>
  <si>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</si>
  <si>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</si>
  <si>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</si>
  <si>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</si>
  <si>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</si>
  <si>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</si>
  <si>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</si>
  <si>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</si>
  <si>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</si>
  <si>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</si>
  <si>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</si>
  <si>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</si>
  <si>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</si>
  <si>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</si>
  <si>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</si>
  <si>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</si>
  <si>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</si>
  <si>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</si>
  <si>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</si>
  <si>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</si>
  <si>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</si>
  <si>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</si>
  <si>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</si>
  <si>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</si>
  <si>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</si>
  <si>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</si>
  <si>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</si>
  <si>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</si>
  <si>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</si>
  <si>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</si>
  <si>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</si>
  <si>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</si>
  <si>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</si>
  <si>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</si>
  <si>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</si>
  <si>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</si>
  <si>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</si>
  <si>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</si>
  <si>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</si>
  <si>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</si>
  <si>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</si>
  <si>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</si>
  <si>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</si>
  <si>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</si>
  <si>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</si>
  <si>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</si>
  <si>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</si>
  <si>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</si>
  <si>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</si>
  <si>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</si>
  <si>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</si>
  <si>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</si>
  <si>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</si>
  <si>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</si>
  <si>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</si>
  <si>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</si>
  <si>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</si>
  <si>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</si>
  <si>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</si>
  <si>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</si>
  <si>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</si>
  <si>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</si>
  <si>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</si>
  <si>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</si>
  <si>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</si>
  <si>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</si>
  <si>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</si>
  <si>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</si>
  <si>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</si>
  <si>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</si>
  <si>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</si>
  <si>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</si>
  <si>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</si>
  <si>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</si>
  <si>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</si>
  <si>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</si>
  <si>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</si>
  <si>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</si>
  <si>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</si>
  <si>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</si>
  <si>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</si>
  <si>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</si>
  <si>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</si>
  <si>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</si>
  <si>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</si>
  <si>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</si>
  <si>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</si>
  <si>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</si>
  <si>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</si>
  <si>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</si>
  <si>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</si>
  <si>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</si>
  <si>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</si>
  <si>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</si>
  <si>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</si>
  <si>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</si>
  <si>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</si>
  <si>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</si>
  <si>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</si>
  <si>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</si>
  <si>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</si>
  <si>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</si>
  <si>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</si>
  <si>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</si>
  <si>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</si>
  <si>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</si>
  <si>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</si>
  <si>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</si>
  <si>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</si>
  <si>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</si>
  <si>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</si>
  <si>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</si>
  <si>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</si>
  <si>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</si>
  <si>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</si>
  <si>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</si>
  <si>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</si>
  <si>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</si>
  <si>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</si>
  <si>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</si>
  <si>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</si>
  <si>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</si>
  <si>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</si>
  <si>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</si>
  <si>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</si>
  <si>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</si>
  <si>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</si>
  <si>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</si>
  <si>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</si>
  <si>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</si>
  <si>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</si>
  <si>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</si>
  <si>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</si>
  <si>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</si>
  <si>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</si>
  <si>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</si>
  <si>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</si>
  <si>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</si>
  <si>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</si>
  <si>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</si>
  <si>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</si>
  <si>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</si>
  <si>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</si>
  <si>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</si>
  <si>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</si>
  <si>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</si>
  <si>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</si>
  <si>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</si>
  <si>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</si>
  <si>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</si>
  <si>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</si>
  <si>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</si>
  <si>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</si>
  <si>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</si>
  <si>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</si>
  <si>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</si>
  <si>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</si>
  <si>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</si>
  <si>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</si>
  <si>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</si>
  <si>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</si>
  <si>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</si>
  <si>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</si>
  <si>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</si>
  <si>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</si>
  <si>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</si>
  <si>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</si>
  <si>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</si>
  <si>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</si>
  <si>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</si>
  <si>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</si>
  <si>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</si>
  <si>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</si>
  <si>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</si>
  <si>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</si>
  <si>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</si>
  <si>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</si>
  <si>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</si>
  <si>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</si>
  <si>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</si>
  <si>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</si>
  <si>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</si>
  <si>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</si>
  <si>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</si>
  <si>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</si>
  <si>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</si>
  <si>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</si>
  <si>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</si>
  <si>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</si>
  <si>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</si>
  <si>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</si>
  <si>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</si>
  <si>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</si>
  <si>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</si>
  <si>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</si>
  <si>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</si>
  <si>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</si>
  <si>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</si>
  <si>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</si>
  <si>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</si>
  <si>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</si>
  <si>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</si>
  <si>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</si>
  <si>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</si>
  <si>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</si>
  <si>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</si>
  <si>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</si>
  <si>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</si>
  <si>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</si>
  <si>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</si>
  <si>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</si>
  <si>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</si>
  <si>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</si>
  <si>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</si>
  <si>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</si>
  <si>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</si>
  <si>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</si>
  <si>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</si>
  <si>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</si>
  <si>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</si>
  <si>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</si>
  <si>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</si>
  <si>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</si>
  <si>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</si>
  <si>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</si>
  <si>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</si>
  <si>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</si>
  <si>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</si>
  <si>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</si>
  <si>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</si>
  <si>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</si>
  <si>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</si>
  <si>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</si>
  <si>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</si>
  <si>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</si>
  <si>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</si>
  <si>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</si>
  <si>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</si>
  <si>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</si>
  <si>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</si>
  <si>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</si>
  <si>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</si>
  <si>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</si>
  <si>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</si>
  <si>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</si>
  <si>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</si>
  <si>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</si>
  <si>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</si>
  <si>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</si>
  <si>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</si>
  <si>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</si>
  <si>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</si>
  <si>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</si>
  <si>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</si>
  <si>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</si>
  <si>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</si>
  <si>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</si>
  <si>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</si>
  <si>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</si>
  <si>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</si>
  <si>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</si>
  <si>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</si>
  <si>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</si>
  <si>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</si>
  <si>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</si>
  <si>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</si>
  <si>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</si>
  <si>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</si>
  <si>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</si>
  <si>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</si>
  <si>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</si>
  <si>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</si>
  <si>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</si>
  <si>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</si>
  <si>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</si>
  <si>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</si>
  <si>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</si>
  <si>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</si>
  <si>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</si>
  <si>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</si>
  <si>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</si>
  <si>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</si>
  <si>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</si>
  <si>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</si>
  <si>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</si>
  <si>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</si>
  <si>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</si>
  <si>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</si>
  <si>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</si>
  <si>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</si>
  <si>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</si>
  <si>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</si>
  <si>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</si>
  <si>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</si>
  <si>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</si>
  <si>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</si>
  <si>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</si>
  <si>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</si>
  <si>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</si>
  <si>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</si>
  <si>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</si>
  <si>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</si>
  <si>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</si>
  <si>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</si>
  <si>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</si>
  <si>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</si>
  <si>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</si>
  <si>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</si>
  <si>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</si>
  <si>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</si>
  <si>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</si>
  <si>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</si>
  <si>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</si>
  <si>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</si>
  <si>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</si>
  <si>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</si>
  <si>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</si>
  <si>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</si>
  <si>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</si>
  <si>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</si>
  <si>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</si>
  <si>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</si>
  <si>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</si>
  <si>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</si>
  <si>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</si>
  <si>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</si>
  <si>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</si>
  <si>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</si>
  <si>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</si>
  <si>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</si>
  <si>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</si>
  <si>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</si>
  <si>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</si>
  <si>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</si>
  <si>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</si>
  <si>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</si>
  <si>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</si>
  <si>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</si>
  <si>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</si>
  <si>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</si>
  <si>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</si>
  <si>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</si>
  <si>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</si>
  <si>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</si>
  <si>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</si>
  <si>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</si>
  <si>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</si>
  <si>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</si>
  <si>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</si>
  <si>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</si>
  <si>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</si>
  <si>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</si>
  <si>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</si>
  <si>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</si>
  <si>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</si>
  <si>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</si>
  <si>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</si>
  <si>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</si>
  <si>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</si>
  <si>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</si>
  <si>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</si>
  <si>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</si>
  <si>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</si>
  <si>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</si>
  <si>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</si>
  <si>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</si>
  <si>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</si>
  <si>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</si>
  <si>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</si>
  <si>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</si>
  <si>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</si>
  <si>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</si>
  <si>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</si>
  <si>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</si>
  <si>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</si>
  <si>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</si>
  <si>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</si>
  <si>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</si>
  <si>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</si>
  <si>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</si>
  <si>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</si>
  <si>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</si>
  <si>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</si>
  <si>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</si>
  <si>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</si>
  <si>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</si>
  <si>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</si>
  <si>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</si>
  <si>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</si>
  <si>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</si>
  <si>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</si>
  <si>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</si>
  <si>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</si>
  <si>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</si>
  <si>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</si>
  <si>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</si>
  <si>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</si>
  <si>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</si>
  <si>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</si>
  <si>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</si>
  <si>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</si>
  <si>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</si>
  <si>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</si>
  <si>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</si>
  <si>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</si>
  <si>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</si>
  <si>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</si>
  <si>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</si>
  <si>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</si>
  <si>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</si>
  <si>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</si>
  <si>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</si>
  <si>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</si>
  <si>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</si>
  <si>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</si>
  <si>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</si>
  <si>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</si>
  <si>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</si>
  <si>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</si>
  <si>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</si>
  <si>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</si>
  <si>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</si>
  <si>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</si>
  <si>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</si>
  <si>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</si>
  <si>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</si>
  <si>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</si>
  <si>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</si>
  <si>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</si>
  <si>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</si>
  <si>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</si>
  <si>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</si>
  <si>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</si>
  <si>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</si>
  <si>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</si>
  <si>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</si>
  <si>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</si>
  <si>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</si>
  <si>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</si>
  <si>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</si>
  <si>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</si>
  <si>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</si>
  <si>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</si>
  <si>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</si>
  <si>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</si>
  <si>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</si>
  <si>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</si>
  <si>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</si>
  <si>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</si>
  <si>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</si>
  <si>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</si>
  <si>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</si>
  <si>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</si>
  <si>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</si>
  <si>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</si>
  <si>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</si>
  <si>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</si>
  <si>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</si>
  <si>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</si>
  <si>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</si>
  <si>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</si>
  <si>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</si>
  <si>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</si>
  <si>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</si>
  <si>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</si>
  <si>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</si>
  <si>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</si>
  <si>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</si>
  <si>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</si>
  <si>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</si>
  <si>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</si>
  <si>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</si>
  <si>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</si>
  <si>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</si>
  <si>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</si>
  <si>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</si>
  <si>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</si>
  <si>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</si>
  <si>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</si>
  <si>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</si>
  <si>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</si>
  <si>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</si>
  <si>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</si>
  <si>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</si>
  <si>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</si>
  <si>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</si>
  <si>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</si>
  <si>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</si>
  <si>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</si>
  <si>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</si>
  <si>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</si>
  <si>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</si>
  <si>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</si>
  <si>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</si>
  <si>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</si>
  <si>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</si>
  <si>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</si>
  <si>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</si>
  <si>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</si>
  <si>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</si>
  <si>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</si>
  <si>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</si>
  <si>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</si>
  <si>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</si>
  <si>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</si>
  <si>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</si>
  <si>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</si>
  <si>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</si>
  <si>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</si>
  <si>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</si>
  <si>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</si>
  <si>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</si>
  <si>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</si>
  <si>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</si>
  <si>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</si>
  <si>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</si>
  <si>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</si>
  <si>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</si>
  <si>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</si>
  <si>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</si>
  <si>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</si>
  <si>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</si>
  <si>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</si>
  <si>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</si>
  <si>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</si>
  <si>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</si>
  <si>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</si>
  <si>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</si>
  <si>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</si>
  <si>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</si>
  <si>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</si>
  <si>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</si>
  <si>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</si>
  <si>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</si>
  <si>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</si>
  <si>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</si>
  <si>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</si>
  <si>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</si>
  <si>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</si>
  <si>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</si>
  <si>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</si>
  <si>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</si>
  <si>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</si>
  <si>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</si>
  <si>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</si>
  <si>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</si>
  <si>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</si>
  <si>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</si>
  <si>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</si>
  <si>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</si>
  <si>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</si>
  <si>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</si>
  <si>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</si>
  <si>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</si>
  <si>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</si>
  <si>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</si>
  <si>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</si>
  <si>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</si>
  <si>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</si>
  <si>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</si>
  <si>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</si>
  <si>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</si>
  <si>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</si>
  <si>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</si>
  <si>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</si>
  <si>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</si>
  <si>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</si>
  <si>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</si>
  <si>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</si>
  <si>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</si>
  <si>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</si>
  <si>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</si>
  <si>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</si>
  <si>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</si>
  <si>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</si>
  <si>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</si>
  <si>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</si>
  <si>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</si>
  <si>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</si>
  <si>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</si>
  <si>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</si>
  <si>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</si>
  <si>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</si>
  <si>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</si>
  <si>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</si>
  <si>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</si>
  <si>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</si>
  <si>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</si>
  <si>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</si>
  <si>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</si>
  <si>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</si>
  <si>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</si>
  <si>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</si>
  <si>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</si>
  <si>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</si>
  <si>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</si>
  <si>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</si>
  <si>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</si>
  <si>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</si>
  <si>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</si>
  <si>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</si>
  <si>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</si>
  <si>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</si>
  <si>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</si>
  <si>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</si>
  <si>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</si>
  <si>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</si>
  <si>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</si>
  <si>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</si>
  <si>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</si>
  <si>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</si>
  <si>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</si>
  <si>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</si>
  <si>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</si>
  <si>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</si>
  <si>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</si>
  <si>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</si>
  <si>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</si>
  <si>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</si>
  <si>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</si>
  <si>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</si>
  <si>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</si>
  <si>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</si>
  <si>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</si>
  <si>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</si>
  <si>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</si>
  <si>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</si>
  <si>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</si>
  <si>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</si>
  <si>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</si>
  <si>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</si>
  <si>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</si>
  <si>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</si>
  <si>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</si>
  <si>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</si>
  <si>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</si>
  <si>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</si>
  <si>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</si>
  <si>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</si>
  <si>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</si>
  <si>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</si>
  <si>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</si>
  <si>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</si>
  <si>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</si>
  <si>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</si>
  <si>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</si>
  <si>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</si>
  <si>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</si>
  <si>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</si>
  <si>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</si>
  <si>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</si>
  <si>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</si>
  <si>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</si>
  <si>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</si>
  <si>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</si>
  <si>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</si>
  <si>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</si>
  <si>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</si>
  <si>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</si>
  <si>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</si>
  <si>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</si>
  <si>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</si>
  <si>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</si>
  <si>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</si>
  <si>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</si>
  <si>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</si>
  <si>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</si>
  <si>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</si>
  <si>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</si>
  <si>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</si>
  <si>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</si>
  <si>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</si>
  <si>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</si>
  <si>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</si>
  <si>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</si>
  <si>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</si>
  <si>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</si>
  <si>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</si>
  <si>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</si>
  <si>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</si>
  <si>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</si>
  <si>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</si>
  <si>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</si>
  <si>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</si>
  <si>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</si>
  <si>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</si>
  <si>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</si>
  <si>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</si>
  <si>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</si>
  <si>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</si>
  <si>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</si>
  <si>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</si>
  <si>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</si>
  <si>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</si>
  <si>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</si>
  <si>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</si>
  <si>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</si>
  <si>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</si>
  <si>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</si>
  <si>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</si>
  <si>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</si>
  <si>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</si>
  <si>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</si>
  <si>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</si>
  <si>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</si>
  <si>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</si>
  <si>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</si>
  <si>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</si>
  <si>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</si>
  <si>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</si>
  <si>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</si>
  <si>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</si>
  <si>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</si>
  <si>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</si>
  <si>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</si>
  <si>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</si>
  <si>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</si>
  <si>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</si>
  <si>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</si>
  <si>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</si>
  <si>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</si>
  <si>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</si>
  <si>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</si>
  <si>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</si>
  <si>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</si>
  <si>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</si>
  <si>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</si>
  <si>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</si>
  <si>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</si>
  <si>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</si>
  <si>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</si>
  <si>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</si>
  <si>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</si>
  <si>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</si>
  <si>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</si>
  <si>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</si>
  <si>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</si>
  <si>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</si>
  <si>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</si>
  <si>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</si>
  <si>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</si>
  <si>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</si>
  <si>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</si>
  <si>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</si>
  <si>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</si>
  <si>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</si>
  <si>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</si>
  <si>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</si>
  <si>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</si>
  <si>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</si>
  <si>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</si>
  <si>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</si>
  <si>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</si>
  <si>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</si>
  <si>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</si>
  <si>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</si>
  <si>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</si>
  <si>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</si>
  <si>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</si>
  <si>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</si>
  <si>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</si>
  <si>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</si>
  <si>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</si>
  <si>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</si>
  <si>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</si>
  <si>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</si>
  <si>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</si>
  <si>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</si>
  <si>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</si>
  <si>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</si>
  <si>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</si>
  <si>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</si>
  <si>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</si>
  <si>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</si>
  <si>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</si>
  <si>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</si>
  <si>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</si>
  <si>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</si>
  <si>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</si>
  <si>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</si>
  <si>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</si>
  <si>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</si>
  <si>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</si>
  <si>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</si>
  <si>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</si>
  <si>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</si>
  <si>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</si>
  <si>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</si>
  <si>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</si>
  <si>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</si>
  <si>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</si>
  <si>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</si>
  <si>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</si>
  <si>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</si>
  <si>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</si>
  <si>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</si>
  <si>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</si>
  <si>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</si>
  <si>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</si>
  <si>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</si>
  <si>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</si>
  <si>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</si>
  <si>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</si>
  <si>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</si>
  <si>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</si>
  <si>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</si>
  <si>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</si>
  <si>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</si>
  <si>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</si>
  <si>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</si>
  <si>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</si>
  <si>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</si>
  <si>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</si>
  <si>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</si>
  <si>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</si>
  <si>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</si>
  <si>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</si>
  <si>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</si>
  <si>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</si>
  <si>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</si>
  <si>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</si>
  <si>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</si>
  <si>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</si>
  <si>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</si>
  <si>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</si>
  <si>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</si>
  <si>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</si>
  <si>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</si>
  <si>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</si>
  <si>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</si>
  <si>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</si>
  <si>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</si>
  <si>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</si>
  <si>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</si>
  <si>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</si>
  <si>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</si>
  <si>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</si>
  <si>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</si>
  <si>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</si>
  <si>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</si>
  <si>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</si>
  <si>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</si>
  <si>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</si>
  <si>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</si>
  <si>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</si>
  <si>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</si>
  <si>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</si>
  <si>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</si>
  <si>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</si>
  <si>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</si>
  <si>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</si>
  <si>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</si>
  <si>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</si>
  <si>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</si>
  <si>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</si>
  <si>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</si>
  <si>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</si>
  <si>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</si>
  <si>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</si>
  <si>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</si>
  <si>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</si>
  <si>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</si>
  <si>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</si>
  <si>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</si>
  <si>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</si>
  <si>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</si>
  <si>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</si>
  <si>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</si>
  <si>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</si>
  <si>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</si>
  <si>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</si>
  <si>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</si>
  <si>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</si>
  <si>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</si>
  <si>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</si>
  <si>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</si>
  <si>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</si>
  <si>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</si>
  <si>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</si>
  <si>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</si>
  <si>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</si>
  <si>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</si>
  <si>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</si>
  <si>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</si>
  <si>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</si>
  <si>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</si>
  <si>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</si>
  <si>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</si>
  <si>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</si>
  <si>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</si>
  <si>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</si>
  <si>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</si>
  <si>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</si>
  <si>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</si>
  <si>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</si>
  <si>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</si>
  <si>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</si>
  <si>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</si>
  <si>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</si>
  <si>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</si>
  <si>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</si>
  <si>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</si>
  <si>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</si>
  <si>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</si>
  <si>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</si>
  <si>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</si>
  <si>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</si>
  <si>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</si>
  <si>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</si>
  <si>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</si>
  <si>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</si>
  <si>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</si>
  <si>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</si>
  <si>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</si>
  <si>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</si>
  <si>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</si>
  <si>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</si>
  <si>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</si>
  <si>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</si>
  <si>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</si>
  <si>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</si>
  <si>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</si>
  <si>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</si>
  <si>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</si>
  <si>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</si>
  <si>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</si>
  <si>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</si>
  <si>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</si>
  <si>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</si>
  <si>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</si>
  <si>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</si>
  <si>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</si>
  <si>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</si>
  <si>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</si>
  <si>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</si>
  <si>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</si>
  <si>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</si>
  <si>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</si>
  <si>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</si>
  <si>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</si>
  <si>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</si>
  <si>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</si>
  <si>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</si>
  <si>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</si>
  <si>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</si>
  <si>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</si>
  <si>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</si>
  <si>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</si>
  <si>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</si>
  <si>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</si>
  <si>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</si>
  <si>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</si>
  <si>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</si>
  <si>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</si>
  <si>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</si>
  <si>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</si>
  <si>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</si>
  <si>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</si>
  <si>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</si>
  <si>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</si>
  <si>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</si>
  <si>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</si>
  <si>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</si>
  <si>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</si>
  <si>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</si>
  <si>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</si>
  <si>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</si>
  <si>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</si>
  <si>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</si>
  <si>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</si>
  <si>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</si>
  <si>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</si>
  <si>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</si>
  <si>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</si>
  <si>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</si>
  <si>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</si>
  <si>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</si>
  <si>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</si>
  <si>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</si>
  <si>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</si>
  <si>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</si>
  <si>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</si>
  <si>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</si>
  <si>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</si>
  <si>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</si>
  <si>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</si>
  <si>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</si>
  <si>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</si>
  <si>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</si>
  <si>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</si>
  <si>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</si>
  <si>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</si>
  <si>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</si>
  <si>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</si>
  <si>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</si>
  <si>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</si>
  <si>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</si>
  <si>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</si>
  <si>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</si>
  <si>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</si>
  <si>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</si>
  <si>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</si>
  <si>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</si>
  <si>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</si>
  <si>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</si>
  <si>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</si>
  <si>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</si>
  <si>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</si>
  <si>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</si>
  <si>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</si>
  <si>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</si>
  <si>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</si>
  <si>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</si>
  <si>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</si>
  <si>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</si>
  <si>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</si>
  <si>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</si>
  <si>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</si>
  <si>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</si>
  <si>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</si>
  <si>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</si>
  <si>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</si>
  <si>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</si>
  <si>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</si>
  <si>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</si>
  <si>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</si>
  <si>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</si>
  <si>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</si>
  <si>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</si>
  <si>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</si>
  <si>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</si>
  <si>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</si>
  <si>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</si>
  <si>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</si>
  <si>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</si>
  <si>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</si>
  <si>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</si>
  <si>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</si>
  <si>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</si>
  <si>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</si>
  <si>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</si>
  <si>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</si>
  <si>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</si>
  <si>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</si>
  <si>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</si>
  <si>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</si>
  <si>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</si>
  <si>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</si>
  <si>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</si>
  <si>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</si>
  <si>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</si>
  <si>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</si>
  <si>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</si>
  <si>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</si>
  <si>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</si>
  <si>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</si>
  <si>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</si>
  <si>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</si>
  <si>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</si>
  <si>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</si>
  <si>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</si>
  <si>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</si>
  <si>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</si>
  <si>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</si>
  <si>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</si>
  <si>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</si>
  <si>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</si>
  <si>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</si>
  <si>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</si>
  <si>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</si>
  <si>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</si>
  <si>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</si>
  <si>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</si>
  <si>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</si>
  <si>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</si>
  <si>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</si>
  <si>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</si>
  <si>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</si>
  <si>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</si>
  <si>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</si>
  <si>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</si>
  <si>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</si>
  <si>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</si>
  <si>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</si>
  <si>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</si>
  <si>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</si>
  <si>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</si>
  <si>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</si>
  <si>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</si>
  <si>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</si>
  <si>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</si>
  <si>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</si>
  <si>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</si>
  <si>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</si>
  <si>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</si>
  <si>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</si>
  <si>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</si>
  <si>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</si>
  <si>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</si>
  <si>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</si>
  <si>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</si>
  <si>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</si>
  <si>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</si>
  <si>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</si>
  <si>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</si>
  <si>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</si>
  <si>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</si>
  <si>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</si>
  <si>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</si>
  <si>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</si>
  <si>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</si>
  <si>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</si>
  <si>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</si>
  <si>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</si>
  <si>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</si>
  <si>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</si>
  <si>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</si>
  <si>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</si>
  <si>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</si>
  <si>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</si>
  <si>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</si>
  <si>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</si>
  <si>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</si>
  <si>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</si>
  <si>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</si>
  <si>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</si>
  <si>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</si>
  <si>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</si>
  <si>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</si>
  <si>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</si>
  <si>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</si>
  <si>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</si>
  <si>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</si>
  <si>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</si>
  <si>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</si>
  <si>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</si>
  <si>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</si>
  <si>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</si>
  <si>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</si>
  <si>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</si>
  <si>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</si>
  <si>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</si>
  <si>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</si>
  <si>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</si>
  <si>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</si>
  <si>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</si>
  <si>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</si>
  <si>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</si>
  <si>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</si>
  <si>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</si>
  <si>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</si>
  <si>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</si>
  <si>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</si>
  <si>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</si>
  <si>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</si>
  <si>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</si>
  <si>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</si>
  <si>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</si>
  <si>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</si>
  <si>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</si>
  <si>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</si>
  <si>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</si>
  <si>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</si>
  <si>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</si>
  <si>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</si>
  <si>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</si>
  <si>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</si>
  <si>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</si>
  <si>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</si>
  <si>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</si>
  <si>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</si>
  <si>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</si>
  <si>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</si>
  <si>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</si>
  <si>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</si>
  <si>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</si>
  <si>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</si>
  <si>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</si>
  <si>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</si>
  <si>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</si>
  <si>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</si>
  <si>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</si>
  <si>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</si>
  <si>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</si>
  <si>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</si>
  <si>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</si>
  <si>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</si>
  <si>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</si>
  <si>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</si>
  <si>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</si>
  <si>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</si>
  <si>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</si>
  <si>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</si>
  <si>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</si>
  <si>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</si>
  <si>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</si>
  <si>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</si>
  <si>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</si>
  <si>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</si>
  <si>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</si>
  <si>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</si>
  <si>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</si>
  <si>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</si>
  <si>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</si>
  <si>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</si>
  <si>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</si>
  <si>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</si>
  <si>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</si>
  <si>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</si>
  <si>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</si>
  <si>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</si>
  <si>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</si>
  <si>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</si>
  <si>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</si>
  <si>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</si>
  <si>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</si>
  <si>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</si>
  <si>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</si>
  <si>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</si>
  <si>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</si>
  <si>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</si>
  <si>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</si>
  <si>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</si>
  <si>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</si>
  <si>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</si>
  <si>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</si>
  <si>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</si>
  <si>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</si>
  <si>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</si>
  <si>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</si>
  <si>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</si>
  <si>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</si>
  <si>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</si>
  <si>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</si>
  <si>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</si>
  <si>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</si>
  <si>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</si>
  <si>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</si>
  <si>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</si>
  <si>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</si>
  <si>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</si>
  <si>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</si>
  <si>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</si>
  <si>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</si>
  <si>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</si>
  <si>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</si>
  <si>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</si>
  <si>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</si>
  <si>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</si>
  <si>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</si>
  <si>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</si>
  <si>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</si>
  <si>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</si>
  <si>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</si>
  <si>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</si>
  <si>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</si>
  <si>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</si>
  <si>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</si>
  <si>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</si>
  <si>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</si>
  <si>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</si>
  <si>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</si>
  <si>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</si>
  <si>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</si>
  <si>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</si>
  <si>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</si>
  <si>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</si>
  <si>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</si>
  <si>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</si>
  <si>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</si>
  <si>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</si>
  <si>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</si>
  <si>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</si>
  <si>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</si>
  <si>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</si>
  <si>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</si>
  <si>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</si>
  <si>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</si>
  <si>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</si>
  <si>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</si>
  <si>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</si>
  <si>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</si>
  <si>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</si>
  <si>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</si>
  <si>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</si>
  <si>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</si>
  <si>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</si>
  <si>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</si>
  <si>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</si>
  <si>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</si>
  <si>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</si>
  <si>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</si>
  <si>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</si>
  <si>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</si>
  <si>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</si>
  <si>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</si>
  <si>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</si>
  <si>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</si>
  <si>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</si>
  <si>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</si>
  <si>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</si>
  <si>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</si>
  <si>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</si>
  <si>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</si>
  <si>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</si>
  <si>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</si>
  <si>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</si>
  <si>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</si>
  <si>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</si>
  <si>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</si>
  <si>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</si>
  <si>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</si>
  <si>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</si>
  <si>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</si>
  <si>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</si>
  <si>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</si>
  <si>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</si>
  <si>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</si>
  <si>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</si>
  <si>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</si>
  <si>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</si>
  <si>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</si>
  <si>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</si>
  <si>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</si>
  <si>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</si>
  <si>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</si>
  <si>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</si>
  <si>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</si>
  <si>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</si>
  <si>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</si>
  <si>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</si>
  <si>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</si>
  <si>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</si>
  <si>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</si>
  <si>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</si>
  <si>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</si>
  <si>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</si>
  <si>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</si>
  <si>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</si>
  <si>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</si>
  <si>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</si>
  <si>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</si>
  <si>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</si>
  <si>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</si>
  <si>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</si>
  <si>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</si>
  <si>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</si>
  <si>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</si>
  <si>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</si>
  <si>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</si>
  <si>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</si>
  <si>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</si>
  <si>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</si>
  <si>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</si>
  <si>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</si>
  <si>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</si>
  <si>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</si>
  <si>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</si>
  <si>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</si>
  <si>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</si>
  <si>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</si>
  <si>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</si>
  <si>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</si>
  <si>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</si>
  <si>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</si>
  <si>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</si>
  <si>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</si>
  <si>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</si>
  <si>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</si>
  <si>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</si>
  <si>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</si>
  <si>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</si>
  <si>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</si>
  <si>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</si>
  <si>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</si>
  <si>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</si>
  <si>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</si>
  <si>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</si>
  <si>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</si>
  <si>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</si>
  <si>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</si>
  <si>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</si>
  <si>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</si>
  <si>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</si>
  <si>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</si>
  <si>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</si>
  <si>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</si>
  <si>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</si>
  <si>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</si>
  <si>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</si>
  <si>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</si>
  <si>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</si>
  <si>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</si>
  <si>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</si>
  <si>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</si>
  <si>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</si>
  <si>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</si>
  <si>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</si>
  <si>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</si>
  <si>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</si>
  <si>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</si>
  <si>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</si>
  <si>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</si>
  <si>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</si>
  <si>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</si>
  <si>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</si>
  <si>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</si>
  <si>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</si>
  <si>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</si>
  <si>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</si>
  <si>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</si>
  <si>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</si>
  <si>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</si>
  <si>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</si>
  <si>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</si>
  <si>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</si>
  <si>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</si>
  <si>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</si>
  <si>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</si>
  <si>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</si>
  <si>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</si>
  <si>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</si>
  <si>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</si>
  <si>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</si>
  <si>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</si>
  <si>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</si>
  <si>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</si>
  <si>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</si>
  <si>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</si>
  <si>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</si>
  <si>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</si>
  <si>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</si>
  <si>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</si>
  <si>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</si>
  <si>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</si>
  <si>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</si>
  <si>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</si>
  <si>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</si>
  <si>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</si>
  <si>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</si>
  <si>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</si>
  <si>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</si>
  <si>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</si>
  <si>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</si>
  <si>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</si>
  <si>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</si>
  <si>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</si>
  <si>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</si>
  <si>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</si>
  <si>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</si>
  <si>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</si>
  <si>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</si>
  <si>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</si>
  <si>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</si>
  <si>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</si>
  <si>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</si>
  <si>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</si>
  <si>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</si>
  <si>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</si>
  <si>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</si>
  <si>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</si>
  <si>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</si>
  <si>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</si>
  <si>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</si>
  <si>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</si>
  <si>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</si>
  <si>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</si>
  <si>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</si>
  <si>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</si>
  <si>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</si>
  <si>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</si>
  <si>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</si>
  <si>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</si>
  <si>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</si>
  <si>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</si>
  <si>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</si>
  <si>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</si>
  <si>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</si>
  <si>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</si>
  <si>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</si>
  <si>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</si>
  <si>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</si>
  <si>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</si>
  <si>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</si>
  <si>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</si>
  <si>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</si>
  <si>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</si>
  <si>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</si>
  <si>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</si>
  <si>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</si>
  <si>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</si>
  <si>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</si>
  <si>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</si>
  <si>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</si>
  <si>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</si>
  <si>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</si>
  <si>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</si>
  <si>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</si>
  <si>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</si>
  <si>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</si>
  <si>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</si>
  <si>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</si>
  <si>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</si>
  <si>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</si>
  <si>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</si>
  <si>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</si>
  <si>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</si>
  <si>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</si>
  <si>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</si>
  <si>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</si>
  <si>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</si>
  <si>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</si>
  <si>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</si>
  <si>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</si>
  <si>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</si>
  <si>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</si>
  <si>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</si>
  <si>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</si>
  <si>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</si>
  <si>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</si>
  <si>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</si>
  <si>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</si>
  <si>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</si>
  <si>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</si>
  <si>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</si>
  <si>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</si>
  <si>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</si>
  <si>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</si>
  <si>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</si>
  <si>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</si>
  <si>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</si>
  <si>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</si>
  <si>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</si>
  <si>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</si>
  <si>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</si>
  <si>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</si>
  <si>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</si>
  <si>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</si>
  <si>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</si>
  <si>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</si>
  <si>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</si>
  <si>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</si>
  <si>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</si>
  <si>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</si>
  <si>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</si>
  <si>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</si>
  <si>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</si>
  <si>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</si>
  <si>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</si>
  <si>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</si>
  <si>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</si>
  <si>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</si>
  <si>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</si>
  <si>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</si>
  <si>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</si>
  <si>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</si>
  <si>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</si>
  <si>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</si>
  <si>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</si>
  <si>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</si>
  <si>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</si>
  <si>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</si>
  <si>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</si>
  <si>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</si>
  <si>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</si>
  <si>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</si>
  <si>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</si>
  <si>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</si>
  <si>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</si>
  <si>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</si>
  <si>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</si>
  <si>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</si>
  <si>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</si>
  <si>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</si>
  <si>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</si>
  <si>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</si>
  <si>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</si>
  <si>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</si>
  <si>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</si>
  <si>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</si>
  <si>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</si>
  <si>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</si>
  <si>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</si>
  <si>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</si>
  <si>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</si>
  <si>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</si>
  <si>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</si>
  <si>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</si>
  <si>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</si>
  <si>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</si>
  <si>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</si>
  <si>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</si>
  <si>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</si>
  <si>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</si>
  <si>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</si>
  <si>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</si>
  <si>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</si>
  <si>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</si>
  <si>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</si>
  <si>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</si>
  <si>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</si>
  <si>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</si>
  <si>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</si>
  <si>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</si>
  <si>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</si>
  <si>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</si>
  <si>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</si>
  <si>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</si>
  <si>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</si>
  <si>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</si>
  <si>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</si>
  <si>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</si>
  <si>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</si>
  <si>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</si>
  <si>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</si>
  <si>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</si>
  <si>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</si>
  <si>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</si>
  <si>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</si>
  <si>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</si>
  <si>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</si>
  <si>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</si>
  <si>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</si>
  <si>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</si>
  <si>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</si>
  <si>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</si>
  <si>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</si>
  <si>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</si>
  <si>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</si>
  <si>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</si>
  <si>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</si>
  <si>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</si>
  <si>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</si>
  <si>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</si>
  <si>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</si>
  <si>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</si>
  <si>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</si>
  <si>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</si>
  <si>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</si>
  <si>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</si>
  <si>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</si>
  <si>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</si>
  <si>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</si>
  <si>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</si>
  <si>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</si>
  <si>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</si>
  <si>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</si>
  <si>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</si>
  <si>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</si>
  <si>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</si>
  <si>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</si>
  <si>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</si>
  <si>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</si>
  <si>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</si>
  <si>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</si>
  <si>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</si>
  <si>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</si>
  <si>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</si>
  <si>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</si>
  <si>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</si>
  <si>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</si>
  <si>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</si>
  <si>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</si>
  <si>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</si>
  <si>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</si>
  <si>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</si>
  <si>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</si>
  <si>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</si>
  <si>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</si>
  <si>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</si>
  <si>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</si>
  <si>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</si>
  <si>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</si>
  <si>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</si>
  <si>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</si>
  <si>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</si>
  <si>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</si>
  <si>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</si>
  <si>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</si>
  <si>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</si>
  <si>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</si>
  <si>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</si>
  <si>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</si>
  <si>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</si>
  <si>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</si>
  <si>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</si>
  <si>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</si>
  <si>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</si>
  <si>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</si>
  <si>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</si>
  <si>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</si>
  <si>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</si>
  <si>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</si>
  <si>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</si>
  <si>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</si>
  <si>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</si>
  <si>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</si>
  <si>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</si>
  <si>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</si>
  <si>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</si>
  <si>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</si>
  <si>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</si>
  <si>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</si>
  <si>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</si>
  <si>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</si>
  <si>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</si>
  <si>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</si>
  <si>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</si>
  <si>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</si>
  <si>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</si>
  <si>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</si>
  <si>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</si>
  <si>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</si>
  <si>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</si>
  <si>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</si>
  <si>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</si>
  <si>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</si>
  <si>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</si>
  <si>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</si>
  <si>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</si>
  <si>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</si>
  <si>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</si>
  <si>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</si>
  <si>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</si>
  <si>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</si>
  <si>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</si>
  <si>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</si>
  <si>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</si>
  <si>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</si>
  <si>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</si>
  <si>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</si>
  <si>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</si>
  <si>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</si>
  <si>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</si>
  <si>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</si>
  <si>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</si>
  <si>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</si>
  <si>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</si>
  <si>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</si>
  <si>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</si>
  <si>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</si>
  <si>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</si>
  <si>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</si>
  <si>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</si>
  <si>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</si>
  <si>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</si>
  <si>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</si>
  <si>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</si>
  <si>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</si>
  <si>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</si>
  <si>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</si>
  <si>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</si>
  <si>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</si>
  <si>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</si>
  <si>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</si>
  <si>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</si>
  <si>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</si>
  <si>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</si>
  <si>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</si>
  <si>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</si>
  <si>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</si>
  <si>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</si>
  <si>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</si>
  <si>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</si>
  <si>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</si>
  <si>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</si>
  <si>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</si>
  <si>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</si>
  <si>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</si>
  <si>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</si>
  <si>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</si>
  <si>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</si>
  <si>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</si>
  <si>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</si>
  <si>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</si>
  <si>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</si>
  <si>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</si>
  <si>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</si>
  <si>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</si>
  <si>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</si>
  <si>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</si>
  <si>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</si>
  <si>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</si>
  <si>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</si>
  <si>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</si>
  <si>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</si>
  <si>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</si>
  <si>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</si>
  <si>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</si>
  <si>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</si>
  <si>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</si>
  <si>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</si>
  <si>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</si>
  <si>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</si>
  <si>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</si>
  <si>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</si>
  <si>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</si>
  <si>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</si>
  <si>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</si>
  <si>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</si>
  <si>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</si>
  <si>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</si>
  <si>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</si>
  <si>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</si>
  <si>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</si>
  <si>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</si>
  <si>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</si>
  <si>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</si>
  <si>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</si>
  <si>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</si>
  <si>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</si>
  <si>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</si>
  <si>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</si>
  <si>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</si>
  <si>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</si>
  <si>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</si>
  <si>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</si>
  <si>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</si>
  <si>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</si>
  <si>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</si>
  <si>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</si>
  <si>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</si>
  <si>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</si>
  <si>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</si>
  <si>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</si>
  <si>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</si>
  <si>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</si>
  <si>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</si>
  <si>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</si>
  <si>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</si>
  <si>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</si>
  <si>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</si>
  <si>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</si>
  <si>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</si>
  <si>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</si>
  <si>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</si>
  <si>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</si>
  <si>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</si>
  <si>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</si>
  <si>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</si>
  <si>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</si>
  <si>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</si>
  <si>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</si>
  <si>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</si>
  <si>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</si>
  <si>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</si>
  <si>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</si>
  <si>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</si>
  <si>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</si>
  <si>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</si>
  <si>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</si>
  <si>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</si>
  <si>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</si>
  <si>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</si>
  <si>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</si>
  <si>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</si>
  <si>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</si>
  <si>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</si>
  <si>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</si>
  <si>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</si>
  <si>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</si>
  <si>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</si>
  <si>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</si>
  <si>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</si>
  <si>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</si>
  <si>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</si>
  <si>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</si>
  <si>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</si>
  <si>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</si>
  <si>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</si>
  <si>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</si>
  <si>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</si>
  <si>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</si>
  <si>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</si>
  <si>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</si>
  <si>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</si>
  <si>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</si>
  <si>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</si>
  <si>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</si>
  <si>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</si>
  <si>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</si>
  <si>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</si>
  <si>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</si>
  <si>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</si>
  <si>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</si>
  <si>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</si>
  <si>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</si>
  <si>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</si>
  <si>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</si>
  <si>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</si>
  <si>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</si>
  <si>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</si>
  <si>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</si>
  <si>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</si>
  <si>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</si>
  <si>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</si>
  <si>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</si>
  <si>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</si>
  <si>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</si>
  <si>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</si>
  <si>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</si>
  <si>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</si>
  <si>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</si>
  <si>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</si>
  <si>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</si>
  <si>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</si>
  <si>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</si>
  <si>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</si>
  <si>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</si>
  <si>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</si>
  <si>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</si>
  <si>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</si>
  <si>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</si>
  <si>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</si>
  <si>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</si>
  <si>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</si>
  <si>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</si>
  <si>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</si>
  <si>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</si>
  <si>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</si>
  <si>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</si>
  <si>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</si>
  <si>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</si>
  <si>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</si>
  <si>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</si>
  <si>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</si>
  <si>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</si>
  <si>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</si>
  <si>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</si>
  <si>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</si>
  <si>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</si>
  <si>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</si>
  <si>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</si>
  <si>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</si>
  <si>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</si>
  <si>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</si>
  <si>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</si>
  <si>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</si>
  <si>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</si>
  <si>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</si>
  <si>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</si>
  <si>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</si>
  <si>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</si>
  <si>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</si>
  <si>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</si>
  <si>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</si>
  <si>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</si>
  <si>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</si>
  <si>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</si>
  <si>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</si>
  <si>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</si>
  <si>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</si>
  <si>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</si>
  <si>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</si>
  <si>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</si>
  <si>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</si>
  <si>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</si>
  <si>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</si>
  <si>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</si>
  <si>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</si>
  <si>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</si>
  <si>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</si>
  <si>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</si>
  <si>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</si>
  <si>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</si>
  <si>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</si>
  <si>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</si>
  <si>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</si>
  <si>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</si>
  <si>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</si>
  <si>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</si>
  <si>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</si>
  <si>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</si>
  <si>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</si>
  <si>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</si>
  <si>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</si>
  <si>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</si>
  <si>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</si>
  <si>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</si>
  <si>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</si>
  <si>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</si>
  <si>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</si>
  <si>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</si>
  <si>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</si>
  <si>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</si>
  <si>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</si>
  <si>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</si>
  <si>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</si>
  <si>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</si>
  <si>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</si>
  <si>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</si>
  <si>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</si>
  <si>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</si>
  <si>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</si>
  <si>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</si>
  <si>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</si>
  <si>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</si>
  <si>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</si>
  <si>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</si>
  <si>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</si>
  <si>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</si>
  <si>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</si>
  <si>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</si>
  <si>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</si>
  <si>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</si>
  <si>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</si>
  <si>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</si>
  <si>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</si>
  <si>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</si>
  <si>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</si>
  <si>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</si>
  <si>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</si>
  <si>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</si>
  <si>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</si>
  <si>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</si>
  <si>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</si>
  <si>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</si>
  <si>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</si>
  <si>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</si>
  <si>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</si>
  <si>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</si>
  <si>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</si>
  <si>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</si>
  <si>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</si>
  <si>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</si>
  <si>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</si>
  <si>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</si>
  <si>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</si>
  <si>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</si>
  <si>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</si>
  <si>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</si>
  <si>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</si>
  <si>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</si>
  <si>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</si>
  <si>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</si>
  <si>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</si>
  <si>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</si>
  <si>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</si>
  <si>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</si>
  <si>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</si>
  <si>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</si>
  <si>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</si>
  <si>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</si>
  <si>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</si>
  <si>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</si>
  <si>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</si>
  <si>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</si>
  <si>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</si>
  <si>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</si>
  <si>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</si>
  <si>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</si>
  <si>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</si>
  <si>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</si>
  <si>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</si>
  <si>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</si>
  <si>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</si>
  <si>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</si>
  <si>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</si>
  <si>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</si>
  <si>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</si>
  <si>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</si>
  <si>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</si>
  <si>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</si>
  <si>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</si>
  <si>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</si>
  <si>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</si>
  <si>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</si>
  <si>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</si>
  <si>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</si>
  <si>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</si>
  <si>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</si>
  <si>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</si>
  <si>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</si>
  <si>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</si>
  <si>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</si>
  <si>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</si>
  <si>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</si>
  <si>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</si>
  <si>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</si>
  <si>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</si>
  <si>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</si>
  <si>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</si>
  <si>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</si>
  <si>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</si>
  <si>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</si>
  <si>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</si>
  <si>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</si>
  <si>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</si>
  <si>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</si>
  <si>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</si>
  <si>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</si>
  <si>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</si>
  <si>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</si>
  <si>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</si>
  <si>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</si>
  <si>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</si>
  <si>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</si>
  <si>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</si>
  <si>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</si>
  <si>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</si>
  <si>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</si>
  <si>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</si>
  <si>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</si>
  <si>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</si>
  <si>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</si>
  <si>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</si>
  <si>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</si>
  <si>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</si>
  <si>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</si>
  <si>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</si>
  <si>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</si>
  <si>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</si>
  <si>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</si>
  <si>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</si>
  <si>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</si>
  <si>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</si>
  <si>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</si>
  <si>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</si>
  <si>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</si>
  <si>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</si>
  <si>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</si>
  <si>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</si>
  <si>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</si>
  <si>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</si>
  <si>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</si>
  <si>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</si>
  <si>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</si>
  <si>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</si>
  <si>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</si>
  <si>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</si>
  <si>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</si>
  <si>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</si>
  <si>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</si>
  <si>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</si>
  <si>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</si>
  <si>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</si>
  <si>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</si>
  <si>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</si>
  <si>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</si>
  <si>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</si>
  <si>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</si>
  <si>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</si>
  <si>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</si>
  <si>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</si>
  <si>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</si>
  <si>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</si>
  <si>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</si>
  <si>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</si>
  <si>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</si>
  <si>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</si>
  <si>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</si>
  <si>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</si>
  <si>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</si>
  <si>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</si>
  <si>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</si>
  <si>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</si>
  <si>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</si>
  <si>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</si>
  <si>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</si>
  <si>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</si>
  <si>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</si>
  <si>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</si>
  <si>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</si>
  <si>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</si>
  <si>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</si>
  <si>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</si>
  <si>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</si>
  <si>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</si>
  <si>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</si>
  <si>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</si>
  <si>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</si>
  <si>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</si>
  <si>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</si>
  <si>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</si>
  <si>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</si>
  <si>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</si>
  <si>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</si>
  <si>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</si>
  <si>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</si>
  <si>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</si>
  <si>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</si>
  <si>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</si>
  <si>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</si>
  <si>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</si>
  <si>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</si>
  <si>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</si>
  <si>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</si>
  <si>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</si>
  <si>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</si>
  <si>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</si>
  <si>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</si>
  <si>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</si>
  <si>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</si>
  <si>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</si>
  <si>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</si>
  <si>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</si>
  <si>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</si>
  <si>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</si>
  <si>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</si>
  <si>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</si>
  <si>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</si>
  <si>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</si>
  <si>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</si>
  <si>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</si>
  <si>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</si>
  <si>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</si>
  <si>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</si>
  <si>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</si>
  <si>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</si>
  <si>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</si>
  <si>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</si>
  <si>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</si>
  <si>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</si>
  <si>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</si>
  <si>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</si>
  <si>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</si>
  <si>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</si>
  <si>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</si>
  <si>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</si>
  <si>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</si>
  <si>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</si>
  <si>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</si>
  <si>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</si>
  <si>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</si>
  <si>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</si>
  <si>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</si>
  <si>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</si>
  <si>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</si>
  <si>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</si>
  <si>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</si>
  <si>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</si>
  <si>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</si>
  <si>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</si>
  <si>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</si>
  <si>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</si>
  <si>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</si>
  <si>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</si>
  <si>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</si>
  <si>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</si>
  <si>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</si>
  <si>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</si>
  <si>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</si>
  <si>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</si>
  <si>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</si>
  <si>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</si>
  <si>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</si>
  <si>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</si>
  <si>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</si>
  <si>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</si>
  <si>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</si>
  <si>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</si>
  <si>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</si>
  <si>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</si>
  <si>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</si>
  <si>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</si>
  <si>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</si>
  <si>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</si>
  <si>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</si>
  <si>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</si>
  <si>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</si>
  <si>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</si>
  <si>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</si>
  <si>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</si>
  <si>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</si>
  <si>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</si>
  <si>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</si>
  <si>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</si>
  <si>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</si>
  <si>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</si>
  <si>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</si>
  <si>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</si>
  <si>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</si>
  <si>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</si>
  <si>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</si>
  <si>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</si>
  <si>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</si>
  <si>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</si>
  <si>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</si>
  <si>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</si>
  <si>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</si>
  <si>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</si>
  <si>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</si>
  <si>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</si>
  <si>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</si>
  <si>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</si>
  <si>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</si>
  <si>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</si>
  <si>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</si>
  <si>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</si>
  <si>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</si>
  <si>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</si>
  <si>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</si>
  <si>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</si>
  <si>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</si>
  <si>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</si>
  <si>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</si>
  <si>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</si>
  <si>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</si>
  <si>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</si>
  <si>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</si>
  <si>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</si>
  <si>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</si>
  <si>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</si>
  <si>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</si>
  <si>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</si>
  <si>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</si>
  <si>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</si>
  <si>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</si>
  <si>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</si>
  <si>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</si>
  <si>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</si>
  <si>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</si>
  <si>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</si>
  <si>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</si>
  <si>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</si>
  <si>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</si>
  <si>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</si>
  <si>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</si>
  <si>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</si>
  <si>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</si>
  <si>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</si>
  <si>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</si>
  <si>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</si>
  <si>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</si>
  <si>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</si>
  <si>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</si>
  <si>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</si>
  <si>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</si>
  <si>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</si>
  <si>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</si>
  <si>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</si>
  <si>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</si>
  <si>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</si>
  <si>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</si>
  <si>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</si>
  <si>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</si>
  <si>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</si>
  <si>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</si>
  <si>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</si>
  <si>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</si>
  <si>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</si>
  <si>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</si>
  <si>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</si>
  <si>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</si>
  <si>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</si>
  <si>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</si>
  <si>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</si>
  <si>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</si>
  <si>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</si>
  <si>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</si>
  <si>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</si>
  <si>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</si>
  <si>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</si>
  <si>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</si>
  <si>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</si>
  <si>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</si>
  <si>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</si>
  <si>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</si>
  <si>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</si>
  <si>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</si>
  <si>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</si>
  <si>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</si>
  <si>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</si>
  <si>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</si>
  <si>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</si>
  <si>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</si>
  <si>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</si>
  <si>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</si>
  <si>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</si>
  <si>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</si>
  <si>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</si>
  <si>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</si>
  <si>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</si>
  <si>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</si>
  <si>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</si>
  <si>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</si>
  <si>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</si>
  <si>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</si>
  <si>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</si>
  <si>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</si>
  <si>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</si>
  <si>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</si>
  <si>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</si>
  <si>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</si>
  <si>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</si>
  <si>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</si>
  <si>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</si>
  <si>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</si>
  <si>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</si>
  <si>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</si>
  <si>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</si>
  <si>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</si>
  <si>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</si>
  <si>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</si>
  <si>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</si>
  <si>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</si>
  <si>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</si>
  <si>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</si>
  <si>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</si>
  <si>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</si>
  <si>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</si>
  <si>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</si>
  <si>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</si>
  <si>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</si>
  <si>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</si>
  <si>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</si>
  <si>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</si>
  <si>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</si>
  <si>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</si>
  <si>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</si>
  <si>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</si>
  <si>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</si>
  <si>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</si>
  <si>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</si>
  <si>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</si>
  <si>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</si>
  <si>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</si>
  <si>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</si>
  <si>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</si>
  <si>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</si>
  <si>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</si>
  <si>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</si>
  <si>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</si>
  <si>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</si>
  <si>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</si>
  <si>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</si>
  <si>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</si>
  <si>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</si>
  <si>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</si>
  <si>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</si>
  <si>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</si>
  <si>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</si>
  <si>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</si>
  <si>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</si>
  <si>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</si>
  <si>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</si>
  <si>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</si>
  <si>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</si>
  <si>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</si>
  <si>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</si>
  <si>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</si>
  <si>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</si>
  <si>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</si>
  <si>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</si>
  <si>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</si>
  <si>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</si>
  <si>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</si>
  <si>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</si>
  <si>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</si>
  <si>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</si>
  <si>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</si>
  <si>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</si>
  <si>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</si>
  <si>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</si>
  <si>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</si>
  <si>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</si>
  <si>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</si>
  <si>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</si>
  <si>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</si>
  <si>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</si>
  <si>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</si>
  <si>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</si>
  <si>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</si>
  <si>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</si>
  <si>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</si>
  <si>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</si>
  <si>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</si>
  <si>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</si>
  <si>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</si>
  <si>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</si>
  <si>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</si>
  <si>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</si>
  <si>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</si>
  <si>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</si>
  <si>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</si>
  <si>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</si>
  <si>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</si>
  <si>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</si>
  <si>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</si>
  <si>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</si>
  <si>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</si>
  <si>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</si>
  <si>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</si>
  <si>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</si>
  <si>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</si>
  <si>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</si>
  <si>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</si>
  <si>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</si>
  <si>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</si>
  <si>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</si>
  <si>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</si>
  <si>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</si>
  <si>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</si>
  <si>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</si>
  <si>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</si>
  <si>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</si>
  <si>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</si>
  <si>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</si>
  <si>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</si>
  <si>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</si>
  <si>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</si>
  <si>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</si>
  <si>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</si>
  <si>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</si>
  <si>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</si>
  <si>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</si>
  <si>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</si>
  <si>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</si>
  <si>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</si>
  <si>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</si>
  <si>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</si>
  <si>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</si>
  <si>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</si>
  <si>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</si>
  <si>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</si>
  <si>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</si>
  <si>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</si>
  <si>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</si>
  <si>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</si>
  <si>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</si>
  <si>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</si>
  <si>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</si>
  <si>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</si>
  <si>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</si>
  <si>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</si>
  <si>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</si>
  <si>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</si>
  <si>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</si>
  <si>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</si>
  <si>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</si>
  <si>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</si>
  <si>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</si>
  <si>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</si>
  <si>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</si>
  <si>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</si>
  <si>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</si>
  <si>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</si>
  <si>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</si>
  <si>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</si>
  <si>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</si>
  <si>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</si>
  <si>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</si>
  <si>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</si>
  <si>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</si>
  <si>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</si>
  <si>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</si>
  <si>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</si>
  <si>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</si>
  <si>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</si>
  <si>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</si>
  <si>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</si>
  <si>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</si>
  <si>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</si>
  <si>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</si>
  <si>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</si>
  <si>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</si>
  <si>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</si>
  <si>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</si>
  <si>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</si>
  <si>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</si>
  <si>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</si>
  <si>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</si>
  <si>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</si>
  <si>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</si>
  <si>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</si>
  <si>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</si>
  <si>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</si>
  <si>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</si>
  <si>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</si>
  <si>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</si>
  <si>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</si>
  <si>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</si>
  <si>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</si>
  <si>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</si>
  <si>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</si>
  <si>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</si>
  <si>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</si>
  <si>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</si>
  <si>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</si>
  <si>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</si>
  <si>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</si>
  <si>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</si>
  <si>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</si>
  <si>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</si>
  <si>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</si>
  <si>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</si>
  <si>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</si>
  <si>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</si>
  <si>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</si>
  <si>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</si>
  <si>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</si>
  <si>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</si>
  <si>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</si>
  <si>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</si>
  <si>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</si>
  <si>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</si>
  <si>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</si>
  <si>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</si>
  <si>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</si>
  <si>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</si>
  <si>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</si>
  <si>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</si>
  <si>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</si>
  <si>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</si>
  <si>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</si>
  <si>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</si>
  <si>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</si>
  <si>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</si>
  <si>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</si>
  <si>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</si>
  <si>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</si>
  <si>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</si>
  <si>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</si>
  <si>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</si>
  <si>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</si>
  <si>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</si>
  <si>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</si>
  <si>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</si>
  <si>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</si>
  <si>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</si>
  <si>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</si>
  <si>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</si>
  <si>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</si>
  <si>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</si>
  <si>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</si>
  <si>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</si>
  <si>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</si>
  <si>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</si>
  <si>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</si>
  <si>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</si>
  <si>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</si>
  <si>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</si>
  <si>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</si>
  <si>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</si>
  <si>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</si>
  <si>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</si>
  <si>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</si>
  <si>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</si>
  <si>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</si>
  <si>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</si>
  <si>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</si>
  <si>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</si>
  <si>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</si>
  <si>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</si>
  <si>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</si>
  <si>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</si>
  <si>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</si>
  <si>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</si>
  <si>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</si>
  <si>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</si>
  <si>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</si>
  <si>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</si>
  <si>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</si>
  <si>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</si>
  <si>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</si>
  <si>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</si>
  <si>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</si>
  <si>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</si>
  <si>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</si>
  <si>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</si>
  <si>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</si>
  <si>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</si>
  <si>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</si>
  <si>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</si>
  <si>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</si>
  <si>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</si>
  <si>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</si>
  <si>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</si>
  <si>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</si>
  <si>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</si>
  <si>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</si>
  <si>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</si>
  <si>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</si>
  <si>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</si>
  <si>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</si>
  <si>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</si>
  <si>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</si>
  <si>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</si>
  <si>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</si>
  <si>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</si>
  <si>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</si>
  <si>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</si>
  <si>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</si>
  <si>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</si>
  <si>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</si>
  <si>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</si>
  <si>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</si>
  <si>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</si>
  <si>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</si>
  <si>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</si>
  <si>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</si>
  <si>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</si>
  <si>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</si>
  <si>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</si>
  <si>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</si>
  <si>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</si>
  <si>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</si>
  <si>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</si>
  <si>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</si>
  <si>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</si>
  <si>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</si>
  <si>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</si>
  <si>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</si>
  <si>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</si>
  <si>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</si>
  <si>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</si>
  <si>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</si>
  <si>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</si>
  <si>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</si>
  <si>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</si>
  <si>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</si>
  <si>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</si>
  <si>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</si>
  <si>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</si>
  <si>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</si>
  <si>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</si>
  <si>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</si>
  <si>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</si>
  <si>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</si>
  <si>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</si>
  <si>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</si>
  <si>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</si>
  <si>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</si>
  <si>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</si>
  <si>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</si>
  <si>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</si>
  <si>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</si>
  <si>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</si>
  <si>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</si>
  <si>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</si>
  <si>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</si>
  <si>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</si>
  <si>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</si>
  <si>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</si>
  <si>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</si>
  <si>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</si>
  <si>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</si>
  <si>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</si>
  <si>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</si>
  <si>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</si>
  <si>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</si>
  <si>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</si>
  <si>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</si>
  <si>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</si>
  <si>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</si>
  <si>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</si>
  <si>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</si>
  <si>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</si>
  <si>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</si>
  <si>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</si>
  <si>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</si>
  <si>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</si>
  <si>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</si>
  <si>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</si>
  <si>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</si>
  <si>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</si>
  <si>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</si>
  <si>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</si>
  <si>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</si>
  <si>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</si>
  <si>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</si>
  <si>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</si>
  <si>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</si>
  <si>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</si>
  <si>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</si>
  <si>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</si>
  <si>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</si>
  <si>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</si>
  <si>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</si>
  <si>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</si>
  <si>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</si>
  <si>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</si>
  <si>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</si>
  <si>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</si>
  <si>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</si>
  <si>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</si>
  <si>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</si>
  <si>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</si>
  <si>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</si>
  <si>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</si>
  <si>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</si>
  <si>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</si>
  <si>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</si>
  <si>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</si>
  <si>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</si>
  <si>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</si>
  <si>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</si>
  <si>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</si>
  <si>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</si>
  <si>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</si>
  <si>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</si>
  <si>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</si>
  <si>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</si>
  <si>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</si>
  <si>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</si>
  <si>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</si>
  <si>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</si>
  <si>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</si>
  <si>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</si>
  <si>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</si>
  <si>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</si>
  <si>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</si>
  <si>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</si>
  <si>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</si>
  <si>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</si>
  <si>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</si>
  <si>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</si>
  <si>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</si>
  <si>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</si>
  <si>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</si>
  <si>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</si>
  <si>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</si>
  <si>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</si>
  <si>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</si>
  <si>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</si>
  <si>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</si>
  <si>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</si>
  <si>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</si>
  <si>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</si>
  <si>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</si>
  <si>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</si>
  <si>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</si>
  <si>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</si>
  <si>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</si>
  <si>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</si>
  <si>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</si>
  <si>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</si>
  <si>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</si>
  <si>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</si>
  <si>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</si>
  <si>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</si>
  <si>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</si>
  <si>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</si>
  <si>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</si>
  <si>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</si>
  <si>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</si>
  <si>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</si>
  <si>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</si>
  <si>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</si>
  <si>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</si>
  <si>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</si>
  <si>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</si>
  <si>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</si>
  <si>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</si>
  <si>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</si>
  <si>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</si>
  <si>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</si>
  <si>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</si>
  <si>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</si>
  <si>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</si>
  <si>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</si>
  <si>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</si>
  <si>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</si>
  <si>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</si>
  <si>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</si>
  <si>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</si>
  <si>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</si>
  <si>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</si>
  <si>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</si>
  <si>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</si>
  <si>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</si>
  <si>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</si>
  <si>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</si>
  <si>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</si>
  <si>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</si>
  <si>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</si>
  <si>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</si>
  <si>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</si>
  <si>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</si>
  <si>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</si>
  <si>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</si>
  <si>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</si>
  <si>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</si>
  <si>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</si>
  <si>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</si>
  <si>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</si>
  <si>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</si>
  <si>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</si>
  <si>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</si>
  <si>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</si>
  <si>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</si>
  <si>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</si>
  <si>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</si>
  <si>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</si>
  <si>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</si>
  <si>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</si>
  <si>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</si>
  <si>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</si>
  <si>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</si>
  <si>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</si>
  <si>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</si>
  <si>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</si>
  <si>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</si>
  <si>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</si>
  <si>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</si>
  <si>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</si>
  <si>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</si>
  <si>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</si>
  <si>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</si>
  <si>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</si>
  <si>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</si>
  <si>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</si>
  <si>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</si>
  <si>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</si>
  <si>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</si>
  <si>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</si>
  <si>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</si>
  <si>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</si>
  <si>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</si>
  <si>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</si>
  <si>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</si>
  <si>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</si>
  <si>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</si>
  <si>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</si>
  <si>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</si>
  <si>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</si>
  <si>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</si>
  <si>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</si>
  <si>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</si>
  <si>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</si>
  <si>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</si>
  <si>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</si>
  <si>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</si>
  <si>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</si>
  <si>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</si>
  <si>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</si>
  <si>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</si>
  <si>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</si>
  <si>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</si>
  <si>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</si>
  <si>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</si>
  <si>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</si>
  <si>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</si>
  <si>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</si>
  <si>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</si>
  <si>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</si>
  <si>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</si>
  <si>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</si>
  <si>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</si>
  <si>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</si>
  <si>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</si>
  <si>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</si>
  <si>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</si>
  <si>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</si>
  <si>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</si>
  <si>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</si>
  <si>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</si>
  <si>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</si>
  <si>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</si>
  <si>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</si>
  <si>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</si>
  <si>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</si>
  <si>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</si>
  <si>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</si>
  <si>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</si>
  <si>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</si>
  <si>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</si>
  <si>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</si>
  <si>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</si>
  <si>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</si>
  <si>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</si>
  <si>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</si>
  <si>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</si>
  <si>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</si>
  <si>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</si>
  <si>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</si>
  <si>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</si>
  <si>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</si>
  <si>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</si>
  <si>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</si>
  <si>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</si>
  <si>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</si>
  <si>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</si>
  <si>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</si>
  <si>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</si>
  <si>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</si>
  <si>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</si>
  <si>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</si>
  <si>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</si>
  <si>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</si>
  <si>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</si>
  <si>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</si>
  <si>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</si>
  <si>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</si>
  <si>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</si>
  <si>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</si>
  <si>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</si>
  <si>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</si>
  <si>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</si>
  <si>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</si>
  <si>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</si>
  <si>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</si>
  <si>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</si>
  <si>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</si>
  <si>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</si>
  <si>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</si>
  <si>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</si>
  <si>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</si>
  <si>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</si>
  <si>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</si>
  <si>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</si>
  <si>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</si>
  <si>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</si>
  <si>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</si>
  <si>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</si>
  <si>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</si>
  <si>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</si>
  <si>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</si>
  <si>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</si>
  <si>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</si>
  <si>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</si>
  <si>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</si>
  <si>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</si>
  <si>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</si>
  <si>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</si>
  <si>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</si>
  <si>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</si>
  <si>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</si>
  <si>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</si>
  <si>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</si>
  <si>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</si>
  <si>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</si>
  <si>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</si>
  <si>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</si>
  <si>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</si>
  <si>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</si>
  <si>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</si>
  <si>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</si>
  <si>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</si>
  <si>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</si>
  <si>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</si>
  <si>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</si>
  <si>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</si>
  <si>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</si>
  <si>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</si>
  <si>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</si>
  <si>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</si>
  <si>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</si>
  <si>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</si>
  <si>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</si>
  <si>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</si>
  <si>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</si>
  <si>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</si>
  <si>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</si>
  <si>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</si>
  <si>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</si>
  <si>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</si>
  <si>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</si>
  <si>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</si>
  <si>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</si>
  <si>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</si>
  <si>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</si>
  <si>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</si>
  <si>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</si>
  <si>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</si>
  <si>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</si>
  <si>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</si>
  <si>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</si>
  <si>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</si>
  <si>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</si>
  <si>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</si>
  <si>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</si>
  <si>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</si>
  <si>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</si>
  <si>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</si>
  <si>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</si>
  <si>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</si>
  <si>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</si>
  <si>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</si>
  <si>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</si>
  <si>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</si>
  <si>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</si>
  <si>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</si>
  <si>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</si>
  <si>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</si>
  <si>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</si>
  <si>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</si>
  <si>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</si>
  <si>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</si>
  <si>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</si>
  <si>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</si>
  <si>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</si>
  <si>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</si>
  <si>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</si>
  <si>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</si>
  <si>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</si>
  <si>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</si>
  <si>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</si>
  <si>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</si>
  <si>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</si>
  <si>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</si>
  <si>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</si>
  <si>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</si>
  <si>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</si>
  <si>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</si>
  <si>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</si>
  <si>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</si>
  <si>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</si>
  <si>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</si>
  <si>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</si>
  <si>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</si>
  <si>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</si>
  <si>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</si>
  <si>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</si>
  <si>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</si>
  <si>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</si>
  <si>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</si>
  <si>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</si>
  <si>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</si>
  <si>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</si>
  <si>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</si>
  <si>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</si>
  <si>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</si>
  <si>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</si>
  <si>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</si>
  <si>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</si>
  <si>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</si>
  <si>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</si>
  <si>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</si>
  <si>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</si>
  <si>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</si>
  <si>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</si>
  <si>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</si>
  <si>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</si>
  <si>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</si>
  <si>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</si>
  <si>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</si>
  <si>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</si>
  <si>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</si>
  <si>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</si>
  <si>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</si>
  <si>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</si>
  <si>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</si>
  <si>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</si>
  <si>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</si>
  <si>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</si>
  <si>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</si>
  <si>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</si>
  <si>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</si>
  <si>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</si>
  <si>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</si>
  <si>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</si>
  <si>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</si>
  <si>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</si>
  <si>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</si>
  <si>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</si>
  <si>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</si>
  <si>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</si>
  <si>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</si>
  <si>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</si>
  <si>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</si>
  <si>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</si>
  <si>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</si>
  <si>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</si>
  <si>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</si>
  <si>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</si>
  <si>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</si>
  <si>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</si>
  <si>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</si>
  <si>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</si>
  <si>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</si>
  <si>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</si>
  <si>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</si>
  <si>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</si>
  <si>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</si>
  <si>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</si>
  <si>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</si>
  <si>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</si>
  <si>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</si>
  <si>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</si>
  <si>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</si>
  <si>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</si>
  <si>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</si>
  <si>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</si>
  <si>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</si>
  <si>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</si>
  <si>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</si>
  <si>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</si>
  <si>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</si>
  <si>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</si>
  <si>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</si>
  <si>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</si>
  <si>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</si>
  <si>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</si>
  <si>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</si>
  <si>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</si>
  <si>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</si>
  <si>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</si>
  <si>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</si>
  <si>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</si>
  <si>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</si>
  <si>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</si>
  <si>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</si>
  <si>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</si>
  <si>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</si>
  <si>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</si>
  <si>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</si>
  <si>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</si>
  <si>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</si>
  <si>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</si>
  <si>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</si>
  <si>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</si>
  <si>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</si>
  <si>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</si>
  <si>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</si>
  <si>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</si>
  <si>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</si>
  <si>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</si>
  <si>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</si>
  <si>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</si>
  <si>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</si>
  <si>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</si>
  <si>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</si>
  <si>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</si>
  <si>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</si>
  <si>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</si>
  <si>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</si>
  <si>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</si>
  <si>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</si>
  <si>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</si>
  <si>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</si>
  <si>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</si>
  <si>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</si>
  <si>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</si>
  <si>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</si>
  <si>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</si>
  <si>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</si>
  <si>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</si>
  <si>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</si>
  <si>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</si>
  <si>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</si>
  <si>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</si>
  <si>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</si>
  <si>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</si>
  <si>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</si>
  <si>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</si>
  <si>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</si>
  <si>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</si>
  <si>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</si>
  <si>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</si>
  <si>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</si>
  <si>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</si>
  <si>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</si>
  <si>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</si>
  <si>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</si>
  <si>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</si>
  <si>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</si>
  <si>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</si>
  <si>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</si>
  <si>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</si>
  <si>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</si>
  <si>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</si>
  <si>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</si>
  <si>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</si>
  <si>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</si>
  <si>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</si>
  <si>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</si>
  <si>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</si>
  <si>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</si>
  <si>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</si>
  <si>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</si>
  <si>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</si>
  <si>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</si>
  <si>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</si>
  <si>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</si>
  <si>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</si>
  <si>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</si>
  <si>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</si>
  <si>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</si>
  <si>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</si>
  <si>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</si>
  <si>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</si>
  <si>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</si>
  <si>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</si>
  <si>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</si>
  <si>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</si>
  <si>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</si>
  <si>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</si>
  <si>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</si>
  <si>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</si>
  <si>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</si>
  <si>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</si>
  <si>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</si>
  <si>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</si>
  <si>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</si>
  <si>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</si>
  <si>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</si>
  <si>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</si>
  <si>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</si>
  <si>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</si>
  <si>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</si>
  <si>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</si>
  <si>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</si>
  <si>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</si>
  <si>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</si>
  <si>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</si>
  <si>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</si>
  <si>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</si>
  <si>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</si>
  <si>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</si>
  <si>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</si>
  <si>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</si>
  <si>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</si>
  <si>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</si>
  <si>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</si>
  <si>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</si>
  <si>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</si>
  <si>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</si>
  <si>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</si>
  <si>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</si>
  <si>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</si>
  <si>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</si>
  <si>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</si>
  <si>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</si>
  <si>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</si>
  <si>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</si>
  <si>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</si>
  <si>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</si>
  <si>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</si>
  <si>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</si>
  <si>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</si>
  <si>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</si>
  <si>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</si>
  <si>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</si>
  <si>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</si>
  <si>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</si>
  <si>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</si>
  <si>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</si>
  <si>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</si>
  <si>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</si>
  <si>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</si>
  <si>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</si>
  <si>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</si>
  <si>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</si>
  <si>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</si>
  <si>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</si>
  <si>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</si>
  <si>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</si>
  <si>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</si>
  <si>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</si>
  <si>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</si>
  <si>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</si>
  <si>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</si>
  <si>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</si>
  <si>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</si>
  <si>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</si>
  <si>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</si>
  <si>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</si>
  <si>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</si>
  <si>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</si>
  <si>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</si>
  <si>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</si>
  <si>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</si>
  <si>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</si>
  <si>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</si>
  <si>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</si>
  <si>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</si>
  <si>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</si>
  <si>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</si>
  <si>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</si>
  <si>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</si>
  <si>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</si>
  <si>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</si>
  <si>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</si>
  <si>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</si>
  <si>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</si>
  <si>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</si>
  <si>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</si>
  <si>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</si>
  <si>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</si>
  <si>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</si>
  <si>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</si>
  <si>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</si>
  <si>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</si>
  <si>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</si>
  <si>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</si>
  <si>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</si>
  <si>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</si>
  <si>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</si>
  <si>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</si>
  <si>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</si>
  <si>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</si>
  <si>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</si>
  <si>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</si>
  <si>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</si>
  <si>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</si>
  <si>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</si>
  <si>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</si>
  <si>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</si>
  <si>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</si>
  <si>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</si>
  <si>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</si>
  <si>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</si>
  <si>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</si>
  <si>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</si>
  <si>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</si>
  <si>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</si>
  <si>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</si>
  <si>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</si>
  <si>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</si>
  <si>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</si>
  <si>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</si>
  <si>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</si>
  <si>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</si>
  <si>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</si>
  <si>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</si>
  <si>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</si>
  <si>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</si>
  <si>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</si>
  <si>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</si>
  <si>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</si>
  <si>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</si>
  <si>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</si>
  <si>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</si>
  <si>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</si>
  <si>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</si>
  <si>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</si>
  <si>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</si>
  <si>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</si>
  <si>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</si>
  <si>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</si>
  <si>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</si>
  <si>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</si>
  <si>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</si>
  <si>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</si>
  <si>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</si>
  <si>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</si>
  <si>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</si>
  <si>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</si>
  <si>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</si>
  <si>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</si>
  <si>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</si>
  <si>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</si>
  <si>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</si>
  <si>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</si>
  <si>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</si>
  <si>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</si>
  <si>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</si>
  <si>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</si>
  <si>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</si>
  <si>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</si>
  <si>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</si>
  <si>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</si>
  <si>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</si>
  <si>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</si>
  <si>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</si>
  <si>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</si>
  <si>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</si>
  <si>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</si>
  <si>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</si>
  <si>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</si>
  <si>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</si>
  <si>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</si>
  <si>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</si>
  <si>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</si>
  <si>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</si>
  <si>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</si>
  <si>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</si>
  <si>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</si>
  <si>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</si>
  <si>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</si>
  <si>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</si>
  <si>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</si>
  <si>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</si>
  <si>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</si>
  <si>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</si>
  <si>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</si>
  <si>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</si>
  <si>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</si>
  <si>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</si>
  <si>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</si>
  <si>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</si>
  <si>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</si>
  <si>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</si>
  <si>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</si>
  <si>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</si>
  <si>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</si>
  <si>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</si>
  <si>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</si>
  <si>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</si>
  <si>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</si>
  <si>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</si>
  <si>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</si>
  <si>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</si>
  <si>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</si>
  <si>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</si>
  <si>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</si>
  <si>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</si>
  <si>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</si>
  <si>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</si>
  <si>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</si>
  <si>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</si>
  <si>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</si>
  <si>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</si>
  <si>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</si>
  <si>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</si>
  <si>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</si>
  <si>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</si>
  <si>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</si>
  <si>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</si>
  <si>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</si>
  <si>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</si>
  <si>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</si>
  <si>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</si>
  <si>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</si>
  <si>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</si>
  <si>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</si>
  <si>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</si>
  <si>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</si>
  <si>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</si>
  <si>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</si>
  <si>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</si>
  <si>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</si>
  <si>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</si>
  <si>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</si>
  <si>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</si>
  <si>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</si>
  <si>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</si>
  <si>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</si>
  <si>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</si>
  <si>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</si>
  <si>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</si>
  <si>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</si>
  <si>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</si>
  <si>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</si>
  <si>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</si>
  <si>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</si>
  <si>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</si>
  <si>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</si>
  <si>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</si>
  <si>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</si>
  <si>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</si>
  <si>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</si>
  <si>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</si>
  <si>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</si>
  <si>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</si>
  <si>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</si>
  <si>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</si>
  <si>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</si>
  <si>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</si>
  <si>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</si>
  <si>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</si>
  <si>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</si>
  <si>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</si>
  <si>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</si>
  <si>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</si>
  <si>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</si>
  <si>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</si>
  <si>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</si>
  <si>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</si>
  <si>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</si>
  <si>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</si>
  <si>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</si>
  <si>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</si>
  <si>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</si>
  <si>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</si>
  <si>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</si>
  <si>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</si>
  <si>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</si>
  <si>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</si>
  <si>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</si>
  <si>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</si>
  <si>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</si>
  <si>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</si>
  <si>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</si>
  <si>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</si>
  <si>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</si>
  <si>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</si>
  <si>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</si>
  <si>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</si>
  <si>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</si>
  <si>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</si>
  <si>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</si>
  <si>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</si>
  <si>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</si>
  <si>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</si>
  <si>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</si>
  <si>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</si>
  <si>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</si>
  <si>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</si>
  <si>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</si>
  <si>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</si>
  <si>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</si>
  <si>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</si>
  <si>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</si>
  <si>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</si>
  <si>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</si>
  <si>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</si>
  <si>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</si>
  <si>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</si>
  <si>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</si>
  <si>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</si>
  <si>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</si>
  <si>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</si>
  <si>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</si>
  <si>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</si>
  <si>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</si>
  <si>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</si>
  <si>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</si>
  <si>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</si>
  <si>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</si>
  <si>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</si>
  <si>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</si>
  <si>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</si>
  <si>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</si>
  <si>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</si>
  <si>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</si>
  <si>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</si>
  <si>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</si>
  <si>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</si>
  <si>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</si>
  <si>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</si>
  <si>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</si>
  <si>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</si>
  <si>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</si>
  <si>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</si>
  <si>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</si>
  <si>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</si>
  <si>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</si>
  <si>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</si>
  <si>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</si>
  <si>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</si>
  <si>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</si>
  <si>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</si>
  <si>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</si>
  <si>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</si>
  <si>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</si>
  <si>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</si>
  <si>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</si>
  <si>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</si>
  <si>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</si>
  <si>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</si>
  <si>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</si>
  <si>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</si>
  <si>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</si>
  <si>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</si>
  <si>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</si>
  <si>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</si>
  <si>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</si>
  <si>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</si>
  <si>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</si>
  <si>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</si>
  <si>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</si>
  <si>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</si>
  <si>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</si>
  <si>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</si>
  <si>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</si>
  <si>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</si>
  <si>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</si>
  <si>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</si>
  <si>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</si>
  <si>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</si>
  <si>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</si>
  <si>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</si>
  <si>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</si>
  <si>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</si>
  <si>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</si>
  <si>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</si>
  <si>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</si>
  <si>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</si>
  <si>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</si>
  <si>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</si>
  <si>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</si>
  <si>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</si>
  <si>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</si>
  <si>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</si>
  <si>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</si>
  <si>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</si>
  <si>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</si>
  <si>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</si>
  <si>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</si>
  <si>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</si>
  <si>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</si>
  <si>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</si>
  <si>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</si>
  <si>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</si>
  <si>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</si>
  <si>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</si>
  <si>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</si>
  <si>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</si>
  <si>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</si>
  <si>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</si>
  <si>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</si>
  <si>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</si>
  <si>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</si>
  <si>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</si>
  <si>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</si>
  <si>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</si>
  <si>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</si>
  <si>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</si>
  <si>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</si>
  <si>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</si>
  <si>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</si>
  <si>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</si>
  <si>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</si>
  <si>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</si>
  <si>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</si>
  <si>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</si>
  <si>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</si>
  <si>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</si>
  <si>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</si>
  <si>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</si>
  <si>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</si>
  <si>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</si>
  <si>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</si>
  <si>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</si>
  <si>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</si>
  <si>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</si>
  <si>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</si>
  <si>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</si>
  <si>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</si>
  <si>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</si>
  <si>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</si>
  <si>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</si>
  <si>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</si>
  <si>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</si>
  <si>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</si>
  <si>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</si>
  <si>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</si>
  <si>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</si>
  <si>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</si>
  <si>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</si>
  <si>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</si>
  <si>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</si>
  <si>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</si>
  <si>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</si>
  <si>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</si>
  <si>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</si>
  <si>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</si>
  <si>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</si>
  <si>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</si>
  <si>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</si>
  <si>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</si>
  <si>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</si>
  <si>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</si>
  <si>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</si>
  <si>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</si>
  <si>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</si>
  <si>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</si>
  <si>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</si>
  <si>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</si>
  <si>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</si>
  <si>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</si>
  <si>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</si>
  <si>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</si>
  <si>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</si>
  <si>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</si>
  <si>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</si>
  <si>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</si>
  <si>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</si>
  <si>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</si>
  <si>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</si>
  <si>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</si>
  <si>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</si>
  <si>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</si>
  <si>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</si>
  <si>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</si>
  <si>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</si>
  <si>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</si>
  <si>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</si>
  <si>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</si>
  <si>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</si>
  <si>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</si>
  <si>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</si>
  <si>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</si>
  <si>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</si>
  <si>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</si>
  <si>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</si>
  <si>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</si>
  <si>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</si>
  <si>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</si>
  <si>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</si>
  <si>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</si>
  <si>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</si>
  <si>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</si>
  <si>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</si>
  <si>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</si>
  <si>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</si>
  <si>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</si>
  <si>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</si>
  <si>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</si>
  <si>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</si>
  <si>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</si>
  <si>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</si>
  <si>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</si>
  <si>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</si>
  <si>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</si>
  <si>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</si>
  <si>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</si>
  <si>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</si>
  <si>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</si>
  <si>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</si>
  <si>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</si>
  <si>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</si>
  <si>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</si>
  <si>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</si>
  <si>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</si>
  <si>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</si>
  <si>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</si>
  <si>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</si>
  <si>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</si>
  <si>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</si>
  <si>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</si>
  <si>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</si>
  <si>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</si>
  <si>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</si>
  <si>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</si>
  <si>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</si>
  <si>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</si>
  <si>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</si>
  <si>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</si>
  <si>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</si>
  <si>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</si>
  <si>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</si>
  <si>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</si>
  <si>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</si>
  <si>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</si>
  <si>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</si>
  <si>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</si>
  <si>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</si>
  <si>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</si>
  <si>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</si>
  <si>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</si>
  <si>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</si>
  <si>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</si>
  <si>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</si>
  <si>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</si>
  <si>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</si>
  <si>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</si>
  <si>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</si>
  <si>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</si>
  <si>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</si>
  <si>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</si>
  <si>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</si>
  <si>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</si>
  <si>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</si>
  <si>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</si>
  <si>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</si>
  <si>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</si>
  <si>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</si>
  <si>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</si>
  <si>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</si>
  <si>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</si>
  <si>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</si>
  <si>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</si>
  <si>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</si>
  <si>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</si>
  <si>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</si>
  <si>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</si>
  <si>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</si>
  <si>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</si>
  <si>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</si>
  <si>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</si>
  <si>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</si>
  <si>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</si>
  <si>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</si>
  <si>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</si>
  <si>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</si>
  <si>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</si>
  <si>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</si>
  <si>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</si>
  <si>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</si>
  <si>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</si>
  <si>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</si>
  <si>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</si>
  <si>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</si>
  <si>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</si>
  <si>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</si>
  <si>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</si>
  <si>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</si>
  <si>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</si>
  <si>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</si>
  <si>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</si>
  <si>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</si>
  <si>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</si>
  <si>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</si>
  <si>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</si>
  <si>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</si>
  <si>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</si>
  <si>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</si>
  <si>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</si>
  <si>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</si>
  <si>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</si>
  <si>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</si>
  <si>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</si>
  <si>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</si>
  <si>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</si>
  <si>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</si>
  <si>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</si>
  <si>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</si>
  <si>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</si>
  <si>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</si>
  <si>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</si>
  <si>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</si>
  <si>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</si>
  <si>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</si>
  <si>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</si>
  <si>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</si>
  <si>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</si>
  <si>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</si>
  <si>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</si>
  <si>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</si>
  <si>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</si>
  <si>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</si>
  <si>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</si>
  <si>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</si>
  <si>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</si>
  <si>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</si>
  <si>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</si>
  <si>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</si>
  <si>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</si>
  <si>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</si>
  <si>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</si>
  <si>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</si>
  <si>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</si>
  <si>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</si>
  <si>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</si>
  <si>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</si>
  <si>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</si>
  <si>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</si>
  <si>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</si>
  <si>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</si>
  <si>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</si>
  <si>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</si>
  <si>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</si>
  <si>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</si>
  <si>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</si>
  <si>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</si>
  <si>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</si>
  <si>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</si>
  <si>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</si>
  <si>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</si>
  <si>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</si>
  <si>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</si>
  <si>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</si>
  <si>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</si>
  <si>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</si>
  <si>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</si>
  <si>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</si>
  <si>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</si>
  <si>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</si>
  <si>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</si>
  <si>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</si>
  <si>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</si>
  <si>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</si>
  <si>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</si>
  <si>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</si>
  <si>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</si>
  <si>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</si>
  <si>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</si>
  <si>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</si>
  <si>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</si>
  <si>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</si>
  <si>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</si>
  <si>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</si>
  <si>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</si>
  <si>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</si>
  <si>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</si>
  <si>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</si>
  <si>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</si>
  <si>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</si>
  <si>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</si>
  <si>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</si>
  <si>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</si>
  <si>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</si>
  <si>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</si>
  <si>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</si>
  <si>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</si>
  <si>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</si>
  <si>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</si>
  <si>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</si>
  <si>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</si>
  <si>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</si>
  <si>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</si>
  <si>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</si>
  <si>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</si>
  <si>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</si>
  <si>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</si>
  <si>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</si>
  <si>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</si>
  <si>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</si>
  <si>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</si>
  <si>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</si>
  <si>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</si>
  <si>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</si>
  <si>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</si>
  <si>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</si>
  <si>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</si>
  <si>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</si>
  <si>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</si>
  <si>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</si>
  <si>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</si>
  <si>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</si>
  <si>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</si>
  <si>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</si>
  <si>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</si>
  <si>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</si>
  <si>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</si>
  <si>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</si>
  <si>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</si>
  <si>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</si>
  <si>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</si>
  <si>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</si>
  <si>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</si>
  <si>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</si>
  <si>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</si>
  <si>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</si>
  <si>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</si>
  <si>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</si>
  <si>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</si>
  <si>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</si>
  <si>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</si>
  <si>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</si>
  <si>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</si>
  <si>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</si>
  <si>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</si>
  <si>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</si>
  <si>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</si>
  <si>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</si>
  <si>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</si>
  <si>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</si>
  <si>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</si>
  <si>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</si>
  <si>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</si>
  <si>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</si>
  <si>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</si>
  <si>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</si>
  <si>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</si>
  <si>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</si>
  <si>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</si>
  <si>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</si>
  <si>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</si>
  <si>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</si>
  <si>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</si>
  <si>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</si>
  <si>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</si>
  <si>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</si>
  <si>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</si>
  <si>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</si>
  <si>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</si>
  <si>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</si>
  <si>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</si>
  <si>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</si>
  <si>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</si>
  <si>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</si>
  <si>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</si>
  <si>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</si>
  <si>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</si>
  <si>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</si>
  <si>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</si>
  <si>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</si>
  <si>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</si>
  <si>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</si>
  <si>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</si>
  <si>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</si>
  <si>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</si>
  <si>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</si>
  <si>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</si>
  <si>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</si>
  <si>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</si>
  <si>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</si>
  <si>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</si>
  <si>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</si>
  <si>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</si>
  <si>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</si>
  <si>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</si>
  <si>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</si>
  <si>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</si>
  <si>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</si>
  <si>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</si>
  <si>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</si>
  <si>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</si>
  <si>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</si>
  <si>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</si>
  <si>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</si>
  <si>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</si>
  <si>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</si>
  <si>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</si>
  <si>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</si>
  <si>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</si>
  <si>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</si>
  <si>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</si>
  <si>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</si>
  <si>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</si>
  <si>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</si>
  <si>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</si>
  <si>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</si>
  <si>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</si>
  <si>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</si>
  <si>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</si>
  <si>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</si>
  <si>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</si>
  <si>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</si>
  <si>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</si>
  <si>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</si>
  <si>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</si>
  <si>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</si>
  <si>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</si>
  <si>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</si>
  <si>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</si>
  <si>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</si>
  <si>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</si>
  <si>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</si>
  <si>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</si>
  <si>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</si>
  <si>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</si>
  <si>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</si>
  <si>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</si>
  <si>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</si>
  <si>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</si>
  <si>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</si>
  <si>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</si>
  <si>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</si>
  <si>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</si>
  <si>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</si>
  <si>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</si>
  <si>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</si>
  <si>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</si>
  <si>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</si>
  <si>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</si>
  <si>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</si>
  <si>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</si>
  <si>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</si>
  <si>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</si>
  <si>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</si>
  <si>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</si>
  <si>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</si>
  <si>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</si>
  <si>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</si>
  <si>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</si>
  <si>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</si>
  <si>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</si>
  <si>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</si>
  <si>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</si>
  <si>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</si>
  <si>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</si>
  <si>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</si>
  <si>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</si>
  <si>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</si>
  <si>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</si>
  <si>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</si>
  <si>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</si>
  <si>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</si>
  <si>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</si>
  <si>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</si>
  <si>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</si>
  <si>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</si>
  <si>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</si>
  <si>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</si>
  <si>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</si>
  <si>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</si>
  <si>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</si>
  <si>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</si>
  <si>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</si>
  <si>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</si>
  <si>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</si>
  <si>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</si>
  <si>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</si>
  <si>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</si>
  <si>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</si>
  <si>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</si>
  <si>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</si>
  <si>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</si>
  <si>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</si>
  <si>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</si>
  <si>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</si>
  <si>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</si>
  <si>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</si>
  <si>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</si>
  <si>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</si>
  <si>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</si>
  <si>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</si>
  <si>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</si>
  <si>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</si>
  <si>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</si>
  <si>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</si>
  <si>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</si>
  <si>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</si>
  <si>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</si>
  <si>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</si>
  <si>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</si>
  <si>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</si>
  <si>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</si>
  <si>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</si>
  <si>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</si>
  <si>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</si>
  <si>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</si>
  <si>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</si>
  <si>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</si>
  <si>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</si>
  <si>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</si>
  <si>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</si>
  <si>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</si>
  <si>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</si>
  <si>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</si>
  <si>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</si>
  <si>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</si>
  <si>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</si>
  <si>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</si>
  <si>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</si>
  <si>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</si>
  <si>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</si>
  <si>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</si>
  <si>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</si>
  <si>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</si>
  <si>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</si>
  <si>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</si>
  <si>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</si>
  <si>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</si>
  <si>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</si>
  <si>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</si>
  <si>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</si>
  <si>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</si>
  <si>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</si>
  <si>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</si>
  <si>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</si>
  <si>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</si>
  <si>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</si>
  <si>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</si>
  <si>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</si>
  <si>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</si>
  <si>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</si>
  <si>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</si>
  <si>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</si>
  <si>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</si>
  <si>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</si>
  <si>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</si>
  <si>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</si>
  <si>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</si>
  <si>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</si>
  <si>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</si>
  <si>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</si>
  <si>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</si>
  <si>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</si>
  <si>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</si>
  <si>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</si>
  <si>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</si>
  <si>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</si>
  <si>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</si>
  <si>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</si>
  <si>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</si>
  <si>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</si>
  <si>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</si>
  <si>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</si>
  <si>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</si>
  <si>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</si>
  <si>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</si>
  <si>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</si>
  <si>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</si>
  <si>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</si>
  <si>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</si>
  <si>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</si>
  <si>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</si>
  <si>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</si>
  <si>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</si>
  <si>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</si>
  <si>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</si>
  <si>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</si>
  <si>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</si>
  <si>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</si>
  <si>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</si>
  <si>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</si>
  <si>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</si>
  <si>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</si>
  <si>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</si>
  <si>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</si>
  <si>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</si>
  <si>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</si>
  <si>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</si>
  <si>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</si>
  <si>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</si>
  <si>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</si>
  <si>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</si>
  <si>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</si>
  <si>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</si>
  <si>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</si>
  <si>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</si>
  <si>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</si>
  <si>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</si>
  <si>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</si>
  <si>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</si>
  <si>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</si>
  <si>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</si>
  <si>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</si>
  <si>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</si>
  <si>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</si>
  <si>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</si>
  <si>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</si>
  <si>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</si>
  <si>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</si>
  <si>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</si>
  <si>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</si>
  <si>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</si>
  <si>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</si>
  <si>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</si>
  <si>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</si>
  <si>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</si>
  <si>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</si>
  <si>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</si>
  <si>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</si>
  <si>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</si>
  <si>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</si>
  <si>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</si>
  <si>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</si>
  <si>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</si>
  <si>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</si>
  <si>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</si>
  <si>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</si>
  <si>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</si>
  <si>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</si>
  <si>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</si>
  <si>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</si>
  <si>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</si>
  <si>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</si>
  <si>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</si>
  <si>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</si>
  <si>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</si>
  <si>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</si>
  <si>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</si>
  <si>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</si>
  <si>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</si>
  <si>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</si>
  <si>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</si>
  <si>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</si>
  <si>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</si>
  <si>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</si>
  <si>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</si>
  <si>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</si>
  <si>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</si>
  <si>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</si>
  <si>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</si>
  <si>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</si>
  <si>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</si>
  <si>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</si>
  <si>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</si>
  <si>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</si>
  <si>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</si>
  <si>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</si>
  <si>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</si>
  <si>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</si>
  <si>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</si>
  <si>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</si>
  <si>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</si>
  <si>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</si>
  <si>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</si>
  <si>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</si>
  <si>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</si>
  <si>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</si>
  <si>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</si>
  <si>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</si>
  <si>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</si>
  <si>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</si>
  <si>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</si>
  <si>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</si>
  <si>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</si>
  <si>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</si>
  <si>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</si>
  <si>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</si>
  <si>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</si>
  <si>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</si>
  <si>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</si>
  <si>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</si>
  <si>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</si>
  <si>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</si>
  <si>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</si>
  <si>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</si>
  <si>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</si>
  <si>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</si>
  <si>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</si>
  <si>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</si>
  <si>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</si>
  <si>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</si>
  <si>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</si>
  <si>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</si>
  <si>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</si>
  <si>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</si>
  <si>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</si>
  <si>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</si>
  <si>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</si>
  <si>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</si>
  <si>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</si>
  <si>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</si>
  <si>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</si>
  <si>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</si>
  <si>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</si>
  <si>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</si>
  <si>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</si>
  <si>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</si>
  <si>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</si>
  <si>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</si>
  <si>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</si>
  <si>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</si>
  <si>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</si>
  <si>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</si>
  <si>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</si>
  <si>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</si>
  <si>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</si>
  <si>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</si>
  <si>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</si>
  <si>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</si>
  <si>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</si>
  <si>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</si>
  <si>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</si>
  <si>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</si>
  <si>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</si>
  <si>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</si>
  <si>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</si>
  <si>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</si>
  <si>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</si>
  <si>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</si>
  <si>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</si>
  <si>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</si>
  <si>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</si>
  <si>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</si>
  <si>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</si>
  <si>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</si>
  <si>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</si>
  <si>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</si>
  <si>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</si>
  <si>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</si>
  <si>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</si>
  <si>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</si>
  <si>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</si>
  <si>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</si>
  <si>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</si>
  <si>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</si>
  <si>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</si>
  <si>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</si>
  <si>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</si>
  <si>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</si>
  <si>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</si>
  <si>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</si>
  <si>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</si>
  <si>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</si>
  <si>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</si>
  <si>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</si>
  <si>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</si>
  <si>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</si>
  <si>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</si>
  <si>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</si>
  <si>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</si>
  <si>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</si>
  <si>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</si>
  <si>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</si>
  <si>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</si>
  <si>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</si>
  <si>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</si>
  <si>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</si>
  <si>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</si>
  <si>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</si>
  <si>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</si>
  <si>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</si>
  <si>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</si>
  <si>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</si>
  <si>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</si>
  <si>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</si>
  <si>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</si>
  <si>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</si>
  <si>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</si>
  <si>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</si>
  <si>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</si>
  <si>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</si>
  <si>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</si>
  <si>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</si>
  <si>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</si>
  <si>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</si>
  <si>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</si>
  <si>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</si>
  <si>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</si>
  <si>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</si>
  <si>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</si>
  <si>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</si>
  <si>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</si>
  <si>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</si>
  <si>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</si>
  <si>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</si>
  <si>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</si>
  <si>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</si>
  <si>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</si>
  <si>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</si>
  <si>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</si>
  <si>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</si>
  <si>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</si>
  <si>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</si>
  <si>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</si>
  <si>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</si>
  <si>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</si>
  <si>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</si>
  <si>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</si>
  <si>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</si>
  <si>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</si>
  <si>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</si>
  <si>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</si>
  <si>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</si>
  <si>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</si>
  <si>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</si>
  <si>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</si>
  <si>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</si>
  <si>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</si>
  <si>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</si>
  <si>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</si>
  <si>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</si>
  <si>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</si>
  <si>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</si>
  <si>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</si>
  <si>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</si>
  <si>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</si>
  <si>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</si>
  <si>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</si>
  <si>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</si>
  <si>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</si>
  <si>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</si>
  <si>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</si>
  <si>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</si>
  <si>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</si>
  <si>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</si>
  <si>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</si>
  <si>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</si>
  <si>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</si>
  <si>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</si>
  <si>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</si>
  <si>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</si>
  <si>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</si>
  <si>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</si>
  <si>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</si>
  <si>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</si>
  <si>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</si>
  <si>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</si>
  <si>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</si>
  <si>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</si>
  <si>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</si>
  <si>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</si>
  <si>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</si>
  <si>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</si>
  <si>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</si>
  <si>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</si>
  <si>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</si>
  <si>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</si>
  <si>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</si>
  <si>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</si>
  <si>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</si>
  <si>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</si>
  <si>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</si>
  <si>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</si>
  <si>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</si>
  <si>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</si>
  <si>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</si>
  <si>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</si>
  <si>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</si>
  <si>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</si>
  <si>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</si>
  <si>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</si>
  <si>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</si>
  <si>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</si>
  <si>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</si>
  <si>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</si>
  <si>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</si>
  <si>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</si>
  <si>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</si>
  <si>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</si>
  <si>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</si>
  <si>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</si>
  <si>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</si>
  <si>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</si>
  <si>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</si>
  <si>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</si>
  <si>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</si>
  <si>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</si>
  <si>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</si>
  <si>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</si>
  <si>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</si>
  <si>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</si>
  <si>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</si>
  <si>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</si>
  <si>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</si>
  <si>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</si>
  <si>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</si>
  <si>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</si>
  <si>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</si>
  <si>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</si>
  <si>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</si>
  <si>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</si>
  <si>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</si>
  <si>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</si>
  <si>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</si>
  <si>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</si>
  <si>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</si>
  <si>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</si>
  <si>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</si>
  <si>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</si>
  <si>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</si>
  <si>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</si>
  <si>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</si>
  <si>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</si>
  <si>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</si>
  <si>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</si>
  <si>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</si>
  <si>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</si>
  <si>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</si>
  <si>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</si>
  <si>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</si>
  <si>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</si>
  <si>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</si>
  <si>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</si>
  <si>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</si>
  <si>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</si>
  <si>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</si>
  <si>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</si>
  <si>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</si>
  <si>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</si>
  <si>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</si>
  <si>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</si>
  <si>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</si>
  <si>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</si>
  <si>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</si>
  <si>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</si>
  <si>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</si>
  <si>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</si>
  <si>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</si>
  <si>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</si>
  <si>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</si>
  <si>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</si>
  <si>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</si>
  <si>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</si>
  <si>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</si>
  <si>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</si>
  <si>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</si>
  <si>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</si>
  <si>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</si>
  <si>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</si>
  <si>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</si>
  <si>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</si>
  <si>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</si>
  <si>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</si>
  <si>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</si>
  <si>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</si>
  <si>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</si>
  <si>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</si>
  <si>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</si>
  <si>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</si>
  <si>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</si>
  <si>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</si>
  <si>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</si>
  <si>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</si>
  <si>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</si>
  <si>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</si>
  <si>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</si>
  <si>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</si>
  <si>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</si>
  <si>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</si>
  <si>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</si>
  <si>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</si>
  <si>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</si>
  <si>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</si>
  <si>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</si>
  <si>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</si>
  <si>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</si>
  <si>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</si>
  <si>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</si>
  <si>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</si>
  <si>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</si>
  <si>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</si>
  <si>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</si>
  <si>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</si>
  <si>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</si>
  <si>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</si>
  <si>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</si>
  <si>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</si>
  <si>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</si>
  <si>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</si>
  <si>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</si>
  <si>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</si>
  <si>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</si>
  <si>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</si>
  <si>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</si>
  <si>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</si>
  <si>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</si>
  <si>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</si>
  <si>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</si>
  <si>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</si>
  <si>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</si>
  <si>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</si>
  <si>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</si>
  <si>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</si>
  <si>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</si>
  <si>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</si>
  <si>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</si>
  <si>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</si>
  <si>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</si>
  <si>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</si>
  <si>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</si>
  <si>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</si>
  <si>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</si>
  <si>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</si>
  <si>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</si>
  <si>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</si>
  <si>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</si>
  <si>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</si>
  <si>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</si>
  <si>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</si>
  <si>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</si>
  <si>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</si>
  <si>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</si>
  <si>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</si>
  <si>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</si>
  <si>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</si>
  <si>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</si>
  <si>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</si>
  <si>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</si>
  <si>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</si>
  <si>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</si>
  <si>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</si>
  <si>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</si>
  <si>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</si>
  <si>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</si>
  <si>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</si>
  <si>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</si>
  <si>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</si>
  <si>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</si>
  <si>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</si>
  <si>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</si>
  <si>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</si>
  <si>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</si>
  <si>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</si>
  <si>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</si>
  <si>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</si>
  <si>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</si>
  <si>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</si>
  <si>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</si>
  <si>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</si>
  <si>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</si>
  <si>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</si>
  <si>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</si>
  <si>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</si>
  <si>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</si>
  <si>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</si>
  <si>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</si>
  <si>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</si>
  <si>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</si>
  <si>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</si>
  <si>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</si>
  <si>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</si>
  <si>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</si>
  <si>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</si>
  <si>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</si>
  <si>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</si>
  <si>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</si>
  <si>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</si>
  <si>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</si>
  <si>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</si>
  <si>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</si>
  <si>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</si>
  <si>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</si>
  <si>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</si>
  <si>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</si>
  <si>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</si>
  <si>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</si>
  <si>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</si>
  <si>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</si>
  <si>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</si>
  <si>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</si>
  <si>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</si>
  <si>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</si>
  <si>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</si>
  <si>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</si>
  <si>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</si>
  <si>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</si>
  <si>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</si>
  <si>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</si>
  <si>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</si>
  <si>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</si>
  <si>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</si>
  <si>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</si>
  <si>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</si>
  <si>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</si>
  <si>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</si>
  <si>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</si>
  <si>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</si>
  <si>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</si>
  <si>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</si>
  <si>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</si>
  <si>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</si>
  <si>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</si>
  <si>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</si>
  <si>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</si>
  <si>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</si>
  <si>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</si>
  <si>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</si>
  <si>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</si>
  <si>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</si>
  <si>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</si>
  <si>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</si>
  <si>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</si>
  <si>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</si>
  <si>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</si>
  <si>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</si>
  <si>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</si>
  <si>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</si>
  <si>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</si>
  <si>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</si>
  <si>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</si>
  <si>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</si>
  <si>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</si>
  <si>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</si>
  <si>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</si>
  <si>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</si>
  <si>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</si>
  <si>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</si>
  <si>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</si>
  <si>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</si>
  <si>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</si>
  <si>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</si>
  <si>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</si>
  <si>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</si>
  <si>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</si>
  <si>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</si>
  <si>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</si>
  <si>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</si>
  <si>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</si>
  <si>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</si>
  <si>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</si>
  <si>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</si>
  <si>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</si>
  <si>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</si>
  <si>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</si>
  <si>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</si>
  <si>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</si>
  <si>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</si>
  <si>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</si>
  <si>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</si>
  <si>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</si>
  <si>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</si>
  <si>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</si>
  <si>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</si>
  <si>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</si>
  <si>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</si>
  <si>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</si>
  <si>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</si>
  <si>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</si>
  <si>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</si>
  <si>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</si>
  <si>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</si>
  <si>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</si>
  <si>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</si>
  <si>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</si>
  <si>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</si>
  <si>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</si>
  <si>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</si>
  <si>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</si>
  <si>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</si>
  <si>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</si>
  <si>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</si>
  <si>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</si>
  <si>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</si>
  <si>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</si>
  <si>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</si>
  <si>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</si>
  <si>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</si>
  <si>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</si>
  <si>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</si>
  <si>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</si>
  <si>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</si>
  <si>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</si>
  <si>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</si>
  <si>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</si>
  <si>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</si>
  <si>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</si>
  <si>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</si>
  <si>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</si>
  <si>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</si>
  <si>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</si>
  <si>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</si>
  <si>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</si>
  <si>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</si>
  <si>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</si>
  <si>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</si>
  <si>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</si>
  <si>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</si>
  <si>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</si>
  <si>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</si>
  <si>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</si>
  <si>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</si>
  <si>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</si>
  <si>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</si>
  <si>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</si>
  <si>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</si>
  <si>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</si>
  <si>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</si>
  <si>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</si>
  <si>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</si>
  <si>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</si>
  <si>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</si>
  <si>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</si>
  <si>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</si>
  <si>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</si>
  <si>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</si>
  <si>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</si>
  <si>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</si>
  <si>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</si>
  <si>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</si>
  <si>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</si>
  <si>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</si>
  <si>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</si>
  <si>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</si>
  <si>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</si>
  <si>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</si>
  <si>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</si>
  <si>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</si>
  <si>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</si>
  <si>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</si>
  <si>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</si>
  <si>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</si>
  <si>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</si>
  <si>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</si>
  <si>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</si>
  <si>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</si>
  <si>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</si>
  <si>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</si>
  <si>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</si>
  <si>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</si>
  <si>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</si>
  <si>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</si>
  <si>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</si>
  <si>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</si>
  <si>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</si>
  <si>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</si>
  <si>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</si>
  <si>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</si>
  <si>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</si>
  <si>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</si>
  <si>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</si>
  <si>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</si>
  <si>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</si>
  <si>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</si>
  <si>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</si>
  <si>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</si>
  <si>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</si>
  <si>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</si>
  <si>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</si>
  <si>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</si>
  <si>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</si>
  <si>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</si>
  <si>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</si>
  <si>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</si>
  <si>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</si>
  <si>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</si>
  <si>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</si>
  <si>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</si>
  <si>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</si>
  <si>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</si>
  <si>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</si>
  <si>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</si>
  <si>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</si>
  <si>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</si>
  <si>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</si>
  <si>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</si>
  <si>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</si>
  <si>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</si>
  <si>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</si>
  <si>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</si>
  <si>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</si>
  <si>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</si>
  <si>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</si>
  <si>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</si>
  <si>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</si>
  <si>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</si>
  <si>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</si>
  <si>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</si>
  <si>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</si>
  <si>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</si>
  <si>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</si>
  <si>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</si>
  <si>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</si>
  <si>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</si>
  <si>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</si>
  <si>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</si>
  <si>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</si>
  <si>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</si>
  <si>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</si>
  <si>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</si>
  <si>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</si>
  <si>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</si>
  <si>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</si>
  <si>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</si>
  <si>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</si>
  <si>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</si>
  <si>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</si>
  <si>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</si>
  <si>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</si>
  <si>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</si>
  <si>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</si>
  <si>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</si>
  <si>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</si>
  <si>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</si>
  <si>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</si>
  <si>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</si>
  <si>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</si>
  <si>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</si>
  <si>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</si>
  <si>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</si>
  <si>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</si>
  <si>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</si>
  <si>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</si>
  <si>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</si>
  <si>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</si>
  <si>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</si>
  <si>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</si>
  <si>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</si>
  <si>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</si>
  <si>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</si>
  <si>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</si>
  <si>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</si>
  <si>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</si>
  <si>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</si>
  <si>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</si>
  <si>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</si>
  <si>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</si>
  <si>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</si>
  <si>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</si>
  <si>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</si>
  <si>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</si>
  <si>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</si>
  <si>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</si>
  <si>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</si>
  <si>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</si>
  <si>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</si>
  <si>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</si>
  <si>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</si>
  <si>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</si>
  <si>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</si>
  <si>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</si>
  <si>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</si>
  <si>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</si>
  <si>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</si>
  <si>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</si>
  <si>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</si>
  <si>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</si>
  <si>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</si>
  <si>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</si>
  <si>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</si>
  <si>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</si>
  <si>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</si>
  <si>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</si>
  <si>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</si>
  <si>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</si>
  <si>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</si>
  <si>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</si>
  <si>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</si>
  <si>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</si>
  <si>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</si>
  <si>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</si>
  <si>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</si>
  <si>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</si>
  <si>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</si>
  <si>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</si>
  <si>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</si>
  <si>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</si>
  <si>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</si>
  <si>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</si>
  <si>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</si>
  <si>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</si>
  <si>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</si>
  <si>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</si>
  <si>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</si>
  <si>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</si>
  <si>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</si>
  <si>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</si>
  <si>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</si>
  <si>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</si>
  <si>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</si>
  <si>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</si>
  <si>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</si>
  <si>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</si>
  <si>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</si>
  <si>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</si>
  <si>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</si>
  <si>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</si>
  <si>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</si>
  <si>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</si>
  <si>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</si>
  <si>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</si>
  <si>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</si>
  <si>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</si>
  <si>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</si>
  <si>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</si>
  <si>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</si>
  <si>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</si>
  <si>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</si>
  <si>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</si>
  <si>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</si>
  <si>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</si>
  <si>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</si>
  <si>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</si>
  <si>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</si>
  <si>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</si>
  <si>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</si>
  <si>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</si>
  <si>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</si>
  <si>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</si>
  <si>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</si>
  <si>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</si>
  <si>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</si>
  <si>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</si>
  <si>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</si>
  <si>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</si>
  <si>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</si>
  <si>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</si>
  <si>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</si>
  <si>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</si>
  <si>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</si>
  <si>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</si>
  <si>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</si>
  <si>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</si>
  <si>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</si>
  <si>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</si>
  <si>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</si>
  <si>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</si>
  <si>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</si>
  <si>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</si>
  <si>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</si>
  <si>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</si>
  <si>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</si>
  <si>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</si>
  <si>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</si>
  <si>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</si>
  <si>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</si>
  <si>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</si>
  <si>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</si>
  <si>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</si>
  <si>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</si>
  <si>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</si>
  <si>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</si>
  <si>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</si>
  <si>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</si>
  <si>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</si>
  <si>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</si>
  <si>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</si>
  <si>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</si>
  <si>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</si>
  <si>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</si>
  <si>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</si>
  <si>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</si>
  <si>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</si>
  <si>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</si>
  <si>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</si>
  <si>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</si>
  <si>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</si>
  <si>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</si>
  <si>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</si>
  <si>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</si>
  <si>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</si>
  <si>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</si>
  <si>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</si>
  <si>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</si>
  <si>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</si>
  <si>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</si>
  <si>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</si>
  <si>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</si>
  <si>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</si>
  <si>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</si>
  <si>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</si>
  <si>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</si>
  <si>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</si>
  <si>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</si>
  <si>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</si>
  <si>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</si>
  <si>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</si>
  <si>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</si>
  <si>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</si>
  <si>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</si>
  <si>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</si>
  <si>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</si>
  <si>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</si>
  <si>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</si>
  <si>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</si>
  <si>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</si>
  <si>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</si>
  <si>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</si>
  <si>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</si>
  <si>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</si>
  <si>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</si>
  <si>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</si>
  <si>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</si>
  <si>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</si>
  <si>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</si>
  <si>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</si>
  <si>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</si>
  <si>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</si>
  <si>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</si>
  <si>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</si>
  <si>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</si>
  <si>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</si>
  <si>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</si>
  <si>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</si>
  <si>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</si>
  <si>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</si>
  <si>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</si>
  <si>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</si>
  <si>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</si>
  <si>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</si>
  <si>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</si>
  <si>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</si>
  <si>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</si>
  <si>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</si>
  <si>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</si>
  <si>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</si>
  <si>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</si>
  <si>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</si>
  <si>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</si>
  <si>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</si>
  <si>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</si>
  <si>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</si>
  <si>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</si>
  <si>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</si>
  <si>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</si>
  <si>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</si>
  <si>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</si>
  <si>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</si>
  <si>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</si>
  <si>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</si>
  <si>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</si>
  <si>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</si>
  <si>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</si>
  <si>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</si>
  <si>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</si>
  <si>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</si>
  <si>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</si>
  <si>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</si>
  <si>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</si>
  <si>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</si>
  <si>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</si>
  <si>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</si>
  <si>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</si>
  <si>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</si>
  <si>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</si>
  <si>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</si>
  <si>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</si>
  <si>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</si>
  <si>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</si>
  <si>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</si>
  <si>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</si>
  <si>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</si>
  <si>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</si>
  <si>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</si>
  <si>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</si>
  <si>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</si>
  <si>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</si>
  <si>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</si>
  <si>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</si>
  <si>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</si>
  <si>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</si>
  <si>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</si>
  <si>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</si>
  <si>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</si>
  <si>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</si>
  <si>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</si>
  <si>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</si>
  <si>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</si>
  <si>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</si>
  <si>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</si>
  <si>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</si>
  <si>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</si>
  <si>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</si>
  <si>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</si>
  <si>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</si>
  <si>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</si>
  <si>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</si>
  <si>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</si>
  <si>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</si>
  <si>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</si>
  <si>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</si>
  <si>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</si>
  <si>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</si>
  <si>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</si>
  <si>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</si>
  <si>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</si>
  <si>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</si>
  <si>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</si>
  <si>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</si>
  <si>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</si>
  <si>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</si>
  <si>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</si>
  <si>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</si>
  <si>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</si>
  <si>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</si>
  <si>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</si>
  <si>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</si>
  <si>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</si>
  <si>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</si>
  <si>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</si>
  <si>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</si>
  <si>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</si>
  <si>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</si>
  <si>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</si>
  <si>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</si>
  <si>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</si>
  <si>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</si>
  <si>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</si>
  <si>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</si>
  <si>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</si>
  <si>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</si>
  <si>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</si>
  <si>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</si>
  <si>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</si>
  <si>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</si>
  <si>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</si>
  <si>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</si>
  <si>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</si>
  <si>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</si>
  <si>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</si>
  <si>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</si>
  <si>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</si>
  <si>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</si>
  <si>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</si>
  <si>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</si>
  <si>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</si>
  <si>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</si>
  <si>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</si>
  <si>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</si>
  <si>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</si>
  <si>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</si>
  <si>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</si>
  <si>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</si>
  <si>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</si>
  <si>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</si>
  <si>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</si>
  <si>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</si>
  <si>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</si>
  <si>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</si>
  <si>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</si>
  <si>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</si>
  <si>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</si>
  <si>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</si>
  <si>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</si>
  <si>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</si>
  <si>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</si>
  <si>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</si>
  <si>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</si>
  <si>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</si>
  <si>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</si>
  <si>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</si>
  <si>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</si>
  <si>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</si>
  <si>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</si>
  <si>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</si>
  <si>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</si>
  <si>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</si>
  <si>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</si>
  <si>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</si>
  <si>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</si>
  <si>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</si>
  <si>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</si>
  <si>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</si>
  <si>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</si>
  <si>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</si>
  <si>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</si>
  <si>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</si>
  <si>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</si>
  <si>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</si>
  <si>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</si>
  <si>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</si>
  <si>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</si>
  <si>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</si>
  <si>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</si>
  <si>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</si>
  <si>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</si>
  <si>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</si>
  <si>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</si>
  <si>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</si>
  <si>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</si>
  <si>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</si>
  <si>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</si>
  <si>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</si>
  <si>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</si>
  <si>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</si>
  <si>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</si>
  <si>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</si>
  <si>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</si>
  <si>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</si>
  <si>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</si>
  <si>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</si>
  <si>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</si>
  <si>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</si>
  <si>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</si>
  <si>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</si>
  <si>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</si>
  <si>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</si>
  <si>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</si>
  <si>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</si>
  <si>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</si>
  <si>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</si>
  <si>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</si>
  <si>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</si>
  <si>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</si>
  <si>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</si>
  <si>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</si>
  <si>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</si>
  <si>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</si>
  <si>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</si>
  <si>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</si>
  <si>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</si>
  <si>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</si>
  <si>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</si>
  <si>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</si>
  <si>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</si>
  <si>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</si>
  <si>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</si>
  <si>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</si>
  <si>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</si>
  <si>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</si>
  <si>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</si>
  <si>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</si>
  <si>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</si>
  <si>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</si>
  <si>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</si>
  <si>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</si>
  <si>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</si>
  <si>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</si>
  <si>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</si>
  <si>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</si>
  <si>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</si>
  <si>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</si>
  <si>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</si>
  <si>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</si>
  <si>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</si>
  <si>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</si>
  <si>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</si>
  <si>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</si>
  <si>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</si>
  <si>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</si>
  <si>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</si>
  <si>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</si>
  <si>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</si>
  <si>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</si>
  <si>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</si>
  <si>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</si>
  <si>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</si>
  <si>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</si>
  <si>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</si>
  <si>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</si>
  <si>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</si>
  <si>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</si>
  <si>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</si>
  <si>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</si>
  <si>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</si>
  <si>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</si>
  <si>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</si>
  <si>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</si>
  <si>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</si>
  <si>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</si>
  <si>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</si>
  <si>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</si>
  <si>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</si>
  <si>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</si>
  <si>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</si>
  <si>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</si>
  <si>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</si>
  <si>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</si>
  <si>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</si>
  <si>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</si>
  <si>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</si>
  <si>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</si>
  <si>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</si>
  <si>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</si>
  <si>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</si>
  <si>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</si>
  <si>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</si>
  <si>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</si>
  <si>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</si>
  <si>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</si>
  <si>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</si>
  <si>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</si>
  <si>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</si>
  <si>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</si>
  <si>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</si>
  <si>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</si>
  <si>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</si>
  <si>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</si>
  <si>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</si>
  <si>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</si>
  <si>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</si>
  <si>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</si>
  <si>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</si>
  <si>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</si>
  <si>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</si>
  <si>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</si>
  <si>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</si>
  <si>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</si>
  <si>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</si>
  <si>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</si>
  <si>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</si>
  <si>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</si>
  <si>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</si>
  <si>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</si>
  <si>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</si>
  <si>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</si>
  <si>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</si>
  <si>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</si>
  <si>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</si>
  <si>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</si>
  <si>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</si>
  <si>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</si>
  <si>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</si>
  <si>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</si>
  <si>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</si>
  <si>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</si>
  <si>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</si>
  <si>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</si>
  <si>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</si>
  <si>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</si>
  <si>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</si>
  <si>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</si>
  <si>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</si>
  <si>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</si>
  <si>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</si>
  <si>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</si>
  <si>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</si>
  <si>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</si>
  <si>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</si>
  <si>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</si>
  <si>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</si>
  <si>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</si>
  <si>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</si>
  <si>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</si>
  <si>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</si>
  <si>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</si>
  <si>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</si>
  <si>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</si>
  <si>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</si>
  <si>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</si>
  <si>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</si>
  <si>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</si>
  <si>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</si>
  <si>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</si>
  <si>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</si>
  <si>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</si>
  <si>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</si>
  <si>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</si>
  <si>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</si>
  <si>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</si>
  <si>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</si>
  <si>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</si>
  <si>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</si>
  <si>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</si>
  <si>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</si>
  <si>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</si>
  <si>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</si>
  <si>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</si>
  <si>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</si>
  <si>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</si>
  <si>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</si>
  <si>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</si>
  <si>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</si>
  <si>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</si>
  <si>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</si>
  <si>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</si>
  <si>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</si>
  <si>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</si>
  <si>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</si>
  <si>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</si>
  <si>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</si>
  <si>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</si>
  <si>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</si>
  <si>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</si>
  <si>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</si>
  <si>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</si>
  <si>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</si>
  <si>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</si>
  <si>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</si>
  <si>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</si>
  <si>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</si>
  <si>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</si>
  <si>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</si>
  <si>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</si>
  <si>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</si>
  <si>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</si>
  <si>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</si>
  <si>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</si>
  <si>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</si>
  <si>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</si>
  <si>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</si>
  <si>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</si>
  <si>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</si>
  <si>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</si>
  <si>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</si>
  <si>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</si>
  <si>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</si>
  <si>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</si>
  <si>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</si>
  <si>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</si>
  <si>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</si>
  <si>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</si>
  <si>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</si>
  <si>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</si>
  <si>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</si>
  <si>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</si>
  <si>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</si>
  <si>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</si>
  <si>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</si>
  <si>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</si>
  <si>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</si>
  <si>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</si>
  <si>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</si>
  <si>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</si>
  <si>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</si>
  <si>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</si>
  <si>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</si>
  <si>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</si>
  <si>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</si>
  <si>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</si>
  <si>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</si>
  <si>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</si>
  <si>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</si>
  <si>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</si>
  <si>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</si>
  <si>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</si>
  <si>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</si>
  <si>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</si>
  <si>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</si>
  <si>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</si>
  <si>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</si>
  <si>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</si>
  <si>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</si>
  <si>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</si>
  <si>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</si>
  <si>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</si>
  <si>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</si>
  <si>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</si>
  <si>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</si>
  <si>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</si>
  <si>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</si>
  <si>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</si>
  <si>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</si>
  <si>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</si>
  <si>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</si>
  <si>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</si>
  <si>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</si>
  <si>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</si>
  <si>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</si>
  <si>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</si>
  <si>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</si>
  <si>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</si>
  <si>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</si>
  <si>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</si>
  <si>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</si>
  <si>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</si>
  <si>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</si>
  <si>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</si>
  <si>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</si>
  <si>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</si>
  <si>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</si>
  <si>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</si>
  <si>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</si>
  <si>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</si>
  <si>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</si>
  <si>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</si>
  <si>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</si>
  <si>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</si>
  <si>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</si>
  <si>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</si>
  <si>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</si>
  <si>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</si>
  <si>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</si>
  <si>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</si>
  <si>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</si>
  <si>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</si>
  <si>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</si>
  <si>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</si>
  <si>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</si>
  <si>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</si>
  <si>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</si>
  <si>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</si>
  <si>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</si>
  <si>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</si>
  <si>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</si>
  <si>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</si>
  <si>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</si>
  <si>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</si>
  <si>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</si>
  <si>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</si>
  <si>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</si>
  <si>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</si>
  <si>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</si>
  <si>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</si>
  <si>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</si>
  <si>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</si>
  <si>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</si>
  <si>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</si>
  <si>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</si>
  <si>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</si>
  <si>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</si>
  <si>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</si>
  <si>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</si>
  <si>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</si>
  <si>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</si>
  <si>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</si>
  <si>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</si>
  <si>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</si>
  <si>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</si>
  <si>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</si>
  <si>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</si>
  <si>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</si>
  <si>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</si>
  <si>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</si>
  <si>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</si>
  <si>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</si>
  <si>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</si>
  <si>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</si>
  <si>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</si>
  <si>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</si>
  <si>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</si>
  <si>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</si>
  <si>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</si>
  <si>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</si>
  <si>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</si>
  <si>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</si>
  <si>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</si>
  <si>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</si>
  <si>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</si>
  <si>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</si>
  <si>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</si>
  <si>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</si>
  <si>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</si>
  <si>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</si>
  <si>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</si>
  <si>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</si>
  <si>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</si>
  <si>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</si>
  <si>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</si>
  <si>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</si>
  <si>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</si>
  <si>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</si>
  <si>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</si>
  <si>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</si>
  <si>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</si>
  <si>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</si>
  <si>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</si>
  <si>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</si>
  <si>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</si>
  <si>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</si>
  <si>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</si>
  <si>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</si>
  <si>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</si>
  <si>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</si>
  <si>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</si>
  <si>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</si>
  <si>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</si>
  <si>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</si>
  <si>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</si>
  <si>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</si>
  <si>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</si>
  <si>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</si>
  <si>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</si>
  <si>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</si>
  <si>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</si>
  <si>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</si>
  <si>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</si>
  <si>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</si>
  <si>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</si>
  <si>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</si>
  <si>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</si>
  <si>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</si>
  <si>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</si>
  <si>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</si>
  <si>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</si>
  <si>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</si>
  <si>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</si>
  <si>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</si>
  <si>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</si>
  <si>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</si>
  <si>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</si>
  <si>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</si>
  <si>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</si>
  <si>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</si>
  <si>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</si>
  <si>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</si>
  <si>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</si>
  <si>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</si>
  <si>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</si>
  <si>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</si>
  <si>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</si>
  <si>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</si>
  <si>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</si>
  <si>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</si>
  <si>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</si>
  <si>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</si>
  <si>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</si>
  <si>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</si>
  <si>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</si>
  <si>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</si>
  <si>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</si>
  <si>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</si>
  <si>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</si>
  <si>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</si>
  <si>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</si>
  <si>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</si>
  <si>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</si>
  <si>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</si>
  <si>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</si>
  <si>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</si>
  <si>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</si>
  <si>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</si>
  <si>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</si>
  <si>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</si>
  <si>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</si>
  <si>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</si>
  <si>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</si>
  <si>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</si>
  <si>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</si>
  <si>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</si>
  <si>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</si>
  <si>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</si>
  <si>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</si>
  <si>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</si>
  <si>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</si>
  <si>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</si>
  <si>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</si>
  <si>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</si>
  <si>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</si>
  <si>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</si>
  <si>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</si>
  <si>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</si>
  <si>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</si>
  <si>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</si>
  <si>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</si>
  <si>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</si>
  <si>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</si>
  <si>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</si>
  <si>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</si>
  <si>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</si>
  <si>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</si>
  <si>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</si>
  <si>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</si>
  <si>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</si>
  <si>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</si>
  <si>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</si>
  <si>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</si>
  <si>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</si>
  <si>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</si>
  <si>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</si>
  <si>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</si>
  <si>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</si>
  <si>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</si>
  <si>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</si>
  <si>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</si>
  <si>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</si>
  <si>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</si>
  <si>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</si>
  <si>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</si>
  <si>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</si>
  <si>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</si>
  <si>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</si>
  <si>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</si>
  <si>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</si>
  <si>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</si>
  <si>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</si>
  <si>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</si>
  <si>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</si>
  <si>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</si>
  <si>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</si>
  <si>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</si>
  <si>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</si>
  <si>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</si>
  <si>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</si>
  <si>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</si>
  <si>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</si>
  <si>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</si>
  <si>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</si>
  <si>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</si>
  <si>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</si>
  <si>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</si>
  <si>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</si>
  <si>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</si>
  <si>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</si>
  <si>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</si>
  <si>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</si>
  <si>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</si>
  <si>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</si>
  <si>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</si>
  <si>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</si>
  <si>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</si>
  <si>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</si>
  <si>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</si>
  <si>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</si>
  <si>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</si>
  <si>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</si>
  <si>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</si>
  <si>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</si>
  <si>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</si>
  <si>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</si>
  <si>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</si>
  <si>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</si>
  <si>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</si>
  <si>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</si>
  <si>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</si>
  <si>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</si>
  <si>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</si>
  <si>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</si>
  <si>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</si>
  <si>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</si>
  <si>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</si>
  <si>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</si>
  <si>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</si>
  <si>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</si>
  <si>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</si>
  <si>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</si>
  <si>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</si>
  <si>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</si>
  <si>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</si>
  <si>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</si>
  <si>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</si>
  <si>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</si>
  <si>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</si>
  <si>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</si>
  <si>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</si>
  <si>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</si>
  <si>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</si>
  <si>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</si>
  <si>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</si>
  <si>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</si>
  <si>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</si>
  <si>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</si>
  <si>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</si>
  <si>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</si>
  <si>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</si>
  <si>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</si>
  <si>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</si>
  <si>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</si>
  <si>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</si>
  <si>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</si>
  <si>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</si>
  <si>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</si>
  <si>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</si>
  <si>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</si>
  <si>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</si>
  <si>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</si>
  <si>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</si>
  <si>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</si>
  <si>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</si>
  <si>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</si>
  <si>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</si>
  <si>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</si>
  <si>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</si>
  <si>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</si>
  <si>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</si>
  <si>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</si>
  <si>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</si>
  <si>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</si>
  <si>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</si>
  <si>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</si>
  <si>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</si>
  <si>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</si>
  <si>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</si>
  <si>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</si>
  <si>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</si>
  <si>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</si>
  <si>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</si>
  <si>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</si>
  <si>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</si>
  <si>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</si>
  <si>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</si>
  <si>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</si>
  <si>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</si>
  <si>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</si>
  <si>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</si>
  <si>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</si>
  <si>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</si>
  <si>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</si>
  <si>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</si>
  <si>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</si>
  <si>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</si>
  <si>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</si>
  <si>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</si>
  <si>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</si>
  <si>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</si>
  <si>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</si>
  <si>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</si>
  <si>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</si>
  <si>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</si>
  <si>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</si>
  <si>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</si>
  <si>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</si>
  <si>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</si>
  <si>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</si>
  <si>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</si>
  <si>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</si>
  <si>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</si>
  <si>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</si>
  <si>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</si>
  <si>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</si>
  <si>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</si>
  <si>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</si>
  <si>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</si>
  <si>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</si>
  <si>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</si>
  <si>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</si>
  <si>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</si>
  <si>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</si>
  <si>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</si>
  <si>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</si>
  <si>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</si>
  <si>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</si>
  <si>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</si>
  <si>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</si>
  <si>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</si>
  <si>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</si>
  <si>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</si>
  <si>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</si>
  <si>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</si>
  <si>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</si>
  <si>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</si>
  <si>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</si>
  <si>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</si>
  <si>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</si>
  <si>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</si>
  <si>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</si>
  <si>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</si>
  <si>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</si>
  <si>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</si>
  <si>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</si>
  <si>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</si>
  <si>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</si>
  <si>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</si>
  <si>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</si>
  <si>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</si>
  <si>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</si>
  <si>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</si>
  <si>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</si>
  <si>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</si>
  <si>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</si>
  <si>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</si>
  <si>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</si>
  <si>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</si>
  <si>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</si>
  <si>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</si>
  <si>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</si>
  <si>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</si>
  <si>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</si>
  <si>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</si>
  <si>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</si>
  <si>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</si>
  <si>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</si>
  <si>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</si>
  <si>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</si>
  <si>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</si>
  <si>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</si>
  <si>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</si>
  <si>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</si>
  <si>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</si>
  <si>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</si>
  <si>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</si>
  <si>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</si>
  <si>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</si>
  <si>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</si>
  <si>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</si>
  <si>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</si>
  <si>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</si>
  <si>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</si>
  <si>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</si>
  <si>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</si>
  <si>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</si>
  <si>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</si>
  <si>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</si>
  <si>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</si>
  <si>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</si>
  <si>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</si>
  <si>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</si>
  <si>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</si>
  <si>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</si>
  <si>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</si>
  <si>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</si>
  <si>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</si>
  <si>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</si>
  <si>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</si>
  <si>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</si>
  <si>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</si>
  <si>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</si>
  <si>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</si>
  <si>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</si>
  <si>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</si>
  <si>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</si>
  <si>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</si>
  <si>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</si>
  <si>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</si>
  <si>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</si>
  <si>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</si>
  <si>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</si>
  <si>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</si>
  <si>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</si>
  <si>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</si>
  <si>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</si>
  <si>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</si>
  <si>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</si>
  <si>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</si>
  <si>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</si>
  <si>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</si>
  <si>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</si>
  <si>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</si>
  <si>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</si>
  <si>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</si>
  <si>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</si>
  <si>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</si>
  <si>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</si>
  <si>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</si>
  <si>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</si>
  <si>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</si>
  <si>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</si>
  <si>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</si>
  <si>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</si>
  <si>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</si>
  <si>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</si>
  <si>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</si>
  <si>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</si>
  <si>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</si>
  <si>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</si>
  <si>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</si>
  <si>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</si>
  <si>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</si>
  <si>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</si>
  <si>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</si>
  <si>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</si>
  <si>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</si>
  <si>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</si>
  <si>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</si>
  <si>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</si>
  <si>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</si>
  <si>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</si>
  <si>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</si>
  <si>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</si>
  <si>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</si>
  <si>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</si>
  <si>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</si>
  <si>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</si>
  <si>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</si>
  <si>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</si>
  <si>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</si>
  <si>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</si>
  <si>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</si>
  <si>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</si>
  <si>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</si>
  <si>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</si>
  <si>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</si>
  <si>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</si>
  <si>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</si>
  <si>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</si>
  <si>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</si>
  <si>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</si>
  <si>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</si>
  <si>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</si>
  <si>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</si>
  <si>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</si>
  <si>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</si>
  <si>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</si>
  <si>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</si>
  <si>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</si>
  <si>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</si>
  <si>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</si>
  <si>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</si>
  <si>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</si>
  <si>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</si>
  <si>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</si>
  <si>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</si>
  <si>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</si>
  <si>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</si>
  <si>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</si>
  <si>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</si>
  <si>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</si>
  <si>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</si>
  <si>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</si>
  <si>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</si>
  <si>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</si>
  <si>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</si>
  <si>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</si>
  <si>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</si>
  <si>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</si>
  <si>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</si>
  <si>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</si>
  <si>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</si>
  <si>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</si>
  <si>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</si>
  <si>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</si>
  <si>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</si>
  <si>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</si>
  <si>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</si>
  <si>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</si>
  <si>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</si>
  <si>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</si>
  <si>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</si>
  <si>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</si>
  <si>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</si>
  <si>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</si>
  <si>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</si>
  <si>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</si>
  <si>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</si>
  <si>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</si>
  <si>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</si>
  <si>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</si>
  <si>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</si>
  <si>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</si>
  <si>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</si>
  <si>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</si>
  <si>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</si>
  <si>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</si>
  <si>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</si>
  <si>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</si>
  <si>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</si>
  <si>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</si>
  <si>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</si>
  <si>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</si>
  <si>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</si>
  <si>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</si>
  <si>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</si>
  <si>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</si>
  <si>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</si>
  <si>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</si>
  <si>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</si>
  <si>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</si>
  <si>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</si>
  <si>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</si>
  <si>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</si>
  <si>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</si>
  <si>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</si>
  <si>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</si>
  <si>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</si>
  <si>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</si>
  <si>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</si>
  <si>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</si>
  <si>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</si>
  <si>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</si>
  <si>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</si>
  <si>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</si>
  <si>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</si>
  <si>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</si>
  <si>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</si>
  <si>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</si>
  <si>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</si>
  <si>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</si>
  <si>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</si>
  <si>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</si>
  <si>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</si>
  <si>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</si>
  <si>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</si>
  <si>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</si>
  <si>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</si>
  <si>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</si>
  <si>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</si>
  <si>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</si>
  <si>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</si>
  <si>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</si>
  <si>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</si>
  <si>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</si>
  <si>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</si>
  <si>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</si>
  <si>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</si>
  <si>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</si>
  <si>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</si>
  <si>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</si>
  <si>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</si>
  <si>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</si>
  <si>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</si>
  <si>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</si>
  <si>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</si>
  <si>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</si>
  <si>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</si>
  <si>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</si>
  <si>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</si>
  <si>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</si>
  <si>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</si>
  <si>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</si>
  <si>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</si>
  <si>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</si>
  <si>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</si>
  <si>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</si>
  <si>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</si>
  <si>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</si>
  <si>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</si>
  <si>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</si>
  <si>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</si>
  <si>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</si>
  <si>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</si>
  <si>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</si>
  <si>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</si>
  <si>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</si>
  <si>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</si>
  <si>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</si>
  <si>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</si>
  <si>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</si>
  <si>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</si>
  <si>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</si>
  <si>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</si>
  <si>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</si>
  <si>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</si>
  <si>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</si>
  <si>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</si>
  <si>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</si>
  <si>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</si>
  <si>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</si>
  <si>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</si>
  <si>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</si>
  <si>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</si>
  <si>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</si>
  <si>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</si>
  <si>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</si>
  <si>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</si>
  <si>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</si>
  <si>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</si>
  <si>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</si>
  <si>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</si>
  <si>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</si>
  <si>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</si>
  <si>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</si>
  <si>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</si>
  <si>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</si>
  <si>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</si>
  <si>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</si>
  <si>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</si>
  <si>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</si>
  <si>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</si>
  <si>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</si>
  <si>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</si>
  <si>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</si>
  <si>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</si>
  <si>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</si>
  <si>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</si>
  <si>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</si>
  <si>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</si>
  <si>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</si>
  <si>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</si>
  <si>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</si>
  <si>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</si>
  <si>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</si>
  <si>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</si>
  <si>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</si>
  <si>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</si>
  <si>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</si>
  <si>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</si>
  <si>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</si>
  <si>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</si>
  <si>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</si>
  <si>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</si>
  <si>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</si>
  <si>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</si>
  <si>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</si>
  <si>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</si>
  <si>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</si>
  <si>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</si>
  <si>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</si>
  <si>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</si>
  <si>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</si>
  <si>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</si>
  <si>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</si>
  <si>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</si>
  <si>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</si>
  <si>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</si>
  <si>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</si>
  <si>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</si>
  <si>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</si>
  <si>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</si>
  <si>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</si>
  <si>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</si>
  <si>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</si>
  <si>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</si>
  <si>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</si>
  <si>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</si>
  <si>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</si>
  <si>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</si>
  <si>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</si>
  <si>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</si>
  <si>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</si>
  <si>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</si>
  <si>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</si>
  <si>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</si>
  <si>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</si>
  <si>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</si>
  <si>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</si>
  <si>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</si>
  <si>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</si>
  <si>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</si>
  <si>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</si>
  <si>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</si>
  <si>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</si>
  <si>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</si>
  <si>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</si>
  <si>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</si>
  <si>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</si>
  <si>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</si>
  <si>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</si>
  <si>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</si>
  <si>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</si>
  <si>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</si>
  <si>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</si>
  <si>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</si>
  <si>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</si>
  <si>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</si>
  <si>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</si>
  <si>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</si>
  <si>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</si>
  <si>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</si>
  <si>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</si>
  <si>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</si>
  <si>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</si>
  <si>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</si>
  <si>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</si>
  <si>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</si>
  <si>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</si>
  <si>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</si>
  <si>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</si>
  <si>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</si>
  <si>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</si>
  <si>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</si>
  <si>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</si>
  <si>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</si>
  <si>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</si>
  <si>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</si>
  <si>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</si>
  <si>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</si>
  <si>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</si>
  <si>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</si>
  <si>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</si>
  <si>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</si>
  <si>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</si>
  <si>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</si>
  <si>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</si>
  <si>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</si>
  <si>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</si>
  <si>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</si>
  <si>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</si>
  <si>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</si>
  <si>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</si>
  <si>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</si>
  <si>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</si>
  <si>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</si>
  <si>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</si>
  <si>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</si>
  <si>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</si>
  <si>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</si>
  <si>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</si>
  <si>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</si>
  <si>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</si>
  <si>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</si>
  <si>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</si>
  <si>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</si>
  <si>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</si>
  <si>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</si>
  <si>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</si>
  <si>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</si>
  <si>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</si>
  <si>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</si>
  <si>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</si>
  <si>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</si>
  <si>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</si>
  <si>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</si>
  <si>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</si>
  <si>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</si>
  <si>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</si>
  <si>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</si>
  <si>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</si>
  <si>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</si>
  <si>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</si>
  <si>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</si>
  <si>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</si>
  <si>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</si>
  <si>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</si>
  <si>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</si>
  <si>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</si>
  <si>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</si>
  <si>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</si>
  <si>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</si>
  <si>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</si>
  <si>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</si>
  <si>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</si>
  <si>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</si>
  <si>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</si>
  <si>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</si>
  <si>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</si>
  <si>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</si>
  <si>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</si>
  <si>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</si>
  <si>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</si>
  <si>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</si>
  <si>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</si>
  <si>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</si>
  <si>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</si>
  <si>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</si>
  <si>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</si>
  <si>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</si>
  <si>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</si>
  <si>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</si>
  <si>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</si>
  <si>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</si>
  <si>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</si>
  <si>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</si>
  <si>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</si>
  <si>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</si>
  <si>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</si>
  <si>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</si>
  <si>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</si>
  <si>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</si>
  <si>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</si>
  <si>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</si>
  <si>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</si>
  <si>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</si>
  <si>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</si>
  <si>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</si>
  <si>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</si>
  <si>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</si>
  <si>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</si>
  <si>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</si>
  <si>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</si>
  <si>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</si>
  <si>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</si>
  <si>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</si>
  <si>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</si>
  <si>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</si>
  <si>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</si>
  <si>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</si>
  <si>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</si>
  <si>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</si>
  <si>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</si>
  <si>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</si>
  <si>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</si>
  <si>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</si>
  <si>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</si>
  <si>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</si>
  <si>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</si>
  <si>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</si>
  <si>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</si>
  <si>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</si>
  <si>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</si>
  <si>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</si>
  <si>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</si>
  <si>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</si>
  <si>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</si>
  <si>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</si>
  <si>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</si>
  <si>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</si>
  <si>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</si>
  <si>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</si>
  <si>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</si>
  <si>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</si>
  <si>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</si>
  <si>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</si>
  <si>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</si>
  <si>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</si>
  <si>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</si>
  <si>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</si>
  <si>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</si>
  <si>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</si>
  <si>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</si>
  <si>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</si>
  <si>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</si>
  <si>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</si>
  <si>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</si>
  <si>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</si>
  <si>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</si>
  <si>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</si>
  <si>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</si>
  <si>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</si>
  <si>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</si>
  <si>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</si>
  <si>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</si>
  <si>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</si>
  <si>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</si>
  <si>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</si>
  <si>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</si>
  <si>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</si>
  <si>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</si>
  <si>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</si>
  <si>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</si>
  <si>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</si>
  <si>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</si>
  <si>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</si>
  <si>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</si>
  <si>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</si>
  <si>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</si>
  <si>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</si>
  <si>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</si>
  <si>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</si>
  <si>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</si>
  <si>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</si>
  <si>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</si>
  <si>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</si>
  <si>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</si>
  <si>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</si>
  <si>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</si>
  <si>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</si>
  <si>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</si>
  <si>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</si>
  <si>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</si>
  <si>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</si>
  <si>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</si>
  <si>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</si>
  <si>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</si>
  <si>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</si>
  <si>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</si>
  <si>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</si>
  <si>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</si>
  <si>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</si>
  <si>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</si>
  <si>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</si>
  <si>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</si>
  <si>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</si>
  <si>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</si>
  <si>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</si>
  <si>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</si>
  <si>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</si>
  <si>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</si>
  <si>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</si>
  <si>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</si>
  <si>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</si>
  <si>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</si>
  <si>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</si>
  <si>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</si>
  <si>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</si>
  <si>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</si>
  <si>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</si>
  <si>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</si>
  <si>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</si>
  <si>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</si>
  <si>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</si>
  <si>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</si>
  <si>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</si>
  <si>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</si>
  <si>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</si>
  <si>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</si>
  <si>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</si>
  <si>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</si>
  <si>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</si>
  <si>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</si>
  <si>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</si>
  <si>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</si>
  <si>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</si>
  <si>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</si>
  <si>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</si>
  <si>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</si>
  <si>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</si>
  <si>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</si>
  <si>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</si>
  <si>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</si>
  <si>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</si>
  <si>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</si>
  <si>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</si>
  <si>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</si>
  <si>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</si>
  <si>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</si>
  <si>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</si>
  <si>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</si>
  <si>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</si>
  <si>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</si>
  <si>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</si>
  <si>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</si>
  <si>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</si>
  <si>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</si>
  <si>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</si>
  <si>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</si>
  <si>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</si>
  <si>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</si>
  <si>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</si>
  <si>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</si>
  <si>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</si>
  <si>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</si>
  <si>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</si>
  <si>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</si>
  <si>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</si>
  <si>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</si>
  <si>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</si>
  <si>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</si>
  <si>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</si>
  <si>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</si>
  <si>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</si>
  <si>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</si>
  <si>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</si>
  <si>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</si>
  <si>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</si>
  <si>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</si>
  <si>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</si>
  <si>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</si>
  <si>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</si>
  <si>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</si>
  <si>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</si>
  <si>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</si>
  <si>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</si>
  <si>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</si>
  <si>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</si>
  <si>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</si>
  <si>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</si>
  <si>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</si>
  <si>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</si>
  <si>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</si>
  <si>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</si>
  <si>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</si>
  <si>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</si>
  <si>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</si>
  <si>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</si>
  <si>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</si>
  <si>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</si>
  <si>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</si>
  <si>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</si>
  <si>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</si>
  <si>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</si>
  <si>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</si>
  <si>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</si>
  <si>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</si>
  <si>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</si>
  <si>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</si>
  <si>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</si>
  <si>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</si>
  <si>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</si>
  <si>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</si>
  <si>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</si>
  <si>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</si>
  <si>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</si>
  <si>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</si>
  <si>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</si>
  <si>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</si>
  <si>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</si>
  <si>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</si>
  <si>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</si>
  <si>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</si>
  <si>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</si>
  <si>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</si>
  <si>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</si>
  <si>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</si>
  <si>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</si>
  <si>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</si>
  <si>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</si>
  <si>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</si>
  <si>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</si>
  <si>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</si>
  <si>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</si>
  <si>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</si>
  <si>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</si>
  <si>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</si>
  <si>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</si>
  <si>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</si>
  <si>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</si>
  <si>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</si>
  <si>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</si>
  <si>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</si>
  <si>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</si>
  <si>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</si>
  <si>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</si>
  <si>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</si>
  <si>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</si>
  <si>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</si>
  <si>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</si>
  <si>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</si>
  <si>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</si>
  <si>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</si>
  <si>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</si>
  <si>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</si>
  <si>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</si>
  <si>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</si>
  <si>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</si>
  <si>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</si>
  <si>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</si>
  <si>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</si>
  <si>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</si>
  <si>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</si>
  <si>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</si>
  <si>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</si>
  <si>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</si>
  <si>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</si>
  <si>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</si>
  <si>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</si>
  <si>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</si>
  <si>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</si>
  <si>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</si>
  <si>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</si>
  <si>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</si>
  <si>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</si>
  <si>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</si>
  <si>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</si>
  <si>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</si>
  <si>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</si>
  <si>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</si>
  <si>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</si>
  <si>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</si>
  <si>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</si>
  <si>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</si>
  <si>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</si>
  <si>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</si>
  <si>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</si>
  <si>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</si>
  <si>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</si>
  <si>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</si>
  <si>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</si>
  <si>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</si>
  <si>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</si>
  <si>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</si>
  <si>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</si>
  <si>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</si>
  <si>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</si>
  <si>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</si>
  <si>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</si>
  <si>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</si>
  <si>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</si>
  <si>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</si>
  <si>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</si>
  <si>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</si>
  <si>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</si>
  <si>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</si>
  <si>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</si>
  <si>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</si>
  <si>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</si>
  <si>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</si>
  <si>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</si>
  <si>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</si>
  <si>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</si>
  <si>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</si>
  <si>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</si>
  <si>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</si>
  <si>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</si>
  <si>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</si>
  <si>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</si>
  <si>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</si>
  <si>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</si>
  <si>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</si>
  <si>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</si>
  <si>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</si>
  <si>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</si>
  <si>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</si>
  <si>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</si>
  <si>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</si>
  <si>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</si>
  <si>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</si>
  <si>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</si>
  <si>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</si>
  <si>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</si>
  <si>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</si>
  <si>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</si>
  <si>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</si>
  <si>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</si>
  <si>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</si>
  <si>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</si>
  <si>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</si>
  <si>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</si>
  <si>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</si>
  <si>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</si>
  <si>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</si>
  <si>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</si>
  <si>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</si>
  <si>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</si>
  <si>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</si>
  <si>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</si>
  <si>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</si>
  <si>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</si>
  <si>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</si>
  <si>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</si>
  <si>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</si>
  <si>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</si>
  <si>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</si>
  <si>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</si>
  <si>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</si>
  <si>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</si>
  <si>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</si>
  <si>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</si>
  <si>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</si>
  <si>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</si>
  <si>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</si>
  <si>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</si>
  <si>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</si>
  <si>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</si>
  <si>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</si>
  <si>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</si>
  <si>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</si>
  <si>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</si>
  <si>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</si>
  <si>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</si>
  <si>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</si>
  <si>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</si>
  <si>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</si>
  <si>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</si>
  <si>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</si>
  <si>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</si>
  <si>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</si>
  <si>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</si>
  <si>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</si>
  <si>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</si>
  <si>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</si>
  <si>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</si>
  <si>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</si>
  <si>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</si>
  <si>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</si>
  <si>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</si>
  <si>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</si>
  <si>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</si>
  <si>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</si>
  <si>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</si>
  <si>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</si>
  <si>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</si>
  <si>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</si>
  <si>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</si>
  <si>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</si>
  <si>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</si>
  <si>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</si>
  <si>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</si>
  <si>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</si>
  <si>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</si>
  <si>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</si>
  <si>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</si>
  <si>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</si>
  <si>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</si>
  <si>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</si>
  <si>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</si>
  <si>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</si>
  <si>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</si>
  <si>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</si>
  <si>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</si>
  <si>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</si>
  <si>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</si>
  <si>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</si>
  <si>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</si>
  <si>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</si>
  <si>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</si>
  <si>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</si>
  <si>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</si>
  <si>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</si>
  <si>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</si>
  <si>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</si>
  <si>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</si>
  <si>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</si>
  <si>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</si>
  <si>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</si>
  <si>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</si>
  <si>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</si>
  <si>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</si>
  <si>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</si>
  <si>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</si>
  <si>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</si>
  <si>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</si>
  <si>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</si>
  <si>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</si>
  <si>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</si>
  <si>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</si>
  <si>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</si>
  <si>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</si>
  <si>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</si>
  <si>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</si>
  <si>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</si>
  <si>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</si>
  <si>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</si>
  <si>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</si>
  <si>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</si>
  <si>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</si>
  <si>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</si>
  <si>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</si>
  <si>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</si>
  <si>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</si>
  <si>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</si>
  <si>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</si>
  <si>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</si>
  <si>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</si>
  <si>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</si>
  <si>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</si>
  <si>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</si>
  <si>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</si>
  <si>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</si>
  <si>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</si>
  <si>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</si>
  <si>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</si>
  <si>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</si>
  <si>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</si>
  <si>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</si>
  <si>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</si>
  <si>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</si>
  <si>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</si>
  <si>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</si>
  <si>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</si>
  <si>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</si>
  <si>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</si>
  <si>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</si>
  <si>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</si>
  <si>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</si>
  <si>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</si>
  <si>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</si>
  <si>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</si>
  <si>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</si>
  <si>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</si>
  <si>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</si>
  <si>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</si>
  <si>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</si>
  <si>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</si>
  <si>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</si>
  <si>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</si>
  <si>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</si>
  <si>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</si>
  <si>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</si>
  <si>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</si>
  <si>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</si>
  <si>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</si>
  <si>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</si>
  <si>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</si>
  <si>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</si>
  <si>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</si>
  <si>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</si>
  <si>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</si>
  <si>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</si>
  <si>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</si>
  <si>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</si>
  <si>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</si>
  <si>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</si>
  <si>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</si>
  <si>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</si>
  <si>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</si>
  <si>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</si>
  <si>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</si>
  <si>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</si>
  <si>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</si>
  <si>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</si>
  <si>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</si>
  <si>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</si>
  <si>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</si>
  <si>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</si>
  <si>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</si>
  <si>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</si>
  <si>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</si>
  <si>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</si>
  <si>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</si>
  <si>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</si>
  <si>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</si>
  <si>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</si>
  <si>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</si>
  <si>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</si>
  <si>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</si>
  <si>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</si>
  <si>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</si>
  <si>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</si>
  <si>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</si>
  <si>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</si>
  <si>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</si>
  <si>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</si>
  <si>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</si>
  <si>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</si>
  <si>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</si>
  <si>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</si>
  <si>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</si>
  <si>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</si>
  <si>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</si>
  <si>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</si>
  <si>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</si>
  <si>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</si>
  <si>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</si>
  <si>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</si>
  <si>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</si>
  <si>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</si>
  <si>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</si>
  <si>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</si>
  <si>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</si>
  <si>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</si>
  <si>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</si>
  <si>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</si>
  <si>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</si>
  <si>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</si>
  <si>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</si>
  <si>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</si>
  <si>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</si>
  <si>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</si>
  <si>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</si>
  <si>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</si>
  <si>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</si>
  <si>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</si>
  <si>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</si>
  <si>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</si>
  <si>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</si>
  <si>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</si>
  <si>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</si>
  <si>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</si>
  <si>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</si>
  <si>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</si>
  <si>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</si>
  <si>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</si>
  <si>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</si>
  <si>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</si>
  <si>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</si>
  <si>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</si>
  <si>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</si>
  <si>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</si>
  <si>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</si>
  <si>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</si>
  <si>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</si>
  <si>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</si>
  <si>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</si>
  <si>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</si>
  <si>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</si>
  <si>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</si>
  <si>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</si>
  <si>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</si>
  <si>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</si>
  <si>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</si>
  <si>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</si>
  <si>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</si>
  <si>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</si>
  <si>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</si>
  <si>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</si>
  <si>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</si>
  <si>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</si>
  <si>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</si>
  <si>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</si>
  <si>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</si>
  <si>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</si>
  <si>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</si>
  <si>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</si>
  <si>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</si>
  <si>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</si>
  <si>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</si>
  <si>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</si>
  <si>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</si>
  <si>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</si>
  <si>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</si>
  <si>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</si>
  <si>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</si>
  <si>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</si>
  <si>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</si>
  <si>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</si>
  <si>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</si>
  <si>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</si>
  <si>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</si>
  <si>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</si>
  <si>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</si>
  <si>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</si>
  <si>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</si>
  <si>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</si>
  <si>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</si>
  <si>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</si>
  <si>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</si>
  <si>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</si>
  <si>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</si>
  <si>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</si>
  <si>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</si>
  <si>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</si>
  <si>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</si>
  <si>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</si>
  <si>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</si>
  <si>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</si>
  <si>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</si>
  <si>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</si>
  <si>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</si>
  <si>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</si>
  <si>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</si>
  <si>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</si>
  <si>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</si>
  <si>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</si>
  <si>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</si>
  <si>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</si>
  <si>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</si>
  <si>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</si>
  <si>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</si>
  <si>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</si>
  <si>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</si>
  <si>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</si>
  <si>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</si>
  <si>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</si>
  <si>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</si>
  <si>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</si>
  <si>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</si>
  <si>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</si>
  <si>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</si>
  <si>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</si>
  <si>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</si>
  <si>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</si>
  <si>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</si>
  <si>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</si>
  <si>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</si>
  <si>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</si>
  <si>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</si>
  <si>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</si>
  <si>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</si>
  <si>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</si>
  <si>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</si>
  <si>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</si>
  <si>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</si>
  <si>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</si>
  <si>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</si>
  <si>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</si>
  <si>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</si>
  <si>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</si>
  <si>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</si>
  <si>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</si>
  <si>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</si>
  <si>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</si>
  <si>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</si>
  <si>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</si>
  <si>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</si>
  <si>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</si>
  <si>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</si>
  <si>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</si>
  <si>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</si>
  <si>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</si>
  <si>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</si>
  <si>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</si>
  <si>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</si>
  <si>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</si>
  <si>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</si>
  <si>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</si>
  <si>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</si>
  <si>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</si>
  <si>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</si>
  <si>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</si>
  <si>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</si>
  <si>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</si>
  <si>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</si>
  <si>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</si>
  <si>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</si>
  <si>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</si>
  <si>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</si>
  <si>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</si>
  <si>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</si>
  <si>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</si>
  <si>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</si>
  <si>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</si>
  <si>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</si>
  <si>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</si>
  <si>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</si>
  <si>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</si>
  <si>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</si>
  <si>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</si>
  <si>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</si>
  <si>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</si>
  <si>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</si>
  <si>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</si>
  <si>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</si>
  <si>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</si>
  <si>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</si>
  <si>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</si>
  <si>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</si>
  <si>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</si>
  <si>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</si>
  <si>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</si>
  <si>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</si>
  <si>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</si>
  <si>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</si>
  <si>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</si>
  <si>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</si>
  <si>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</si>
  <si>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</si>
  <si>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</si>
  <si>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</si>
  <si>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</si>
  <si>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</si>
  <si>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</si>
  <si>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</si>
  <si>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</si>
  <si>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</si>
  <si>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</si>
  <si>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</si>
  <si>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</si>
  <si>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</si>
  <si>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</si>
  <si>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</si>
  <si>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</si>
  <si>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</si>
  <si>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</si>
  <si>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</si>
  <si>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</si>
  <si>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</si>
  <si>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</si>
  <si>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</si>
  <si>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</si>
  <si>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</si>
  <si>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</si>
  <si>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</si>
  <si>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</si>
  <si>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</si>
  <si>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</si>
  <si>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</si>
  <si>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</si>
  <si>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</si>
  <si>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</si>
  <si>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</si>
  <si>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</si>
  <si>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</si>
  <si>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</si>
  <si>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</si>
  <si>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</si>
  <si>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</si>
  <si>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</si>
  <si>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</si>
  <si>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</si>
  <si>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</si>
  <si>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</si>
  <si>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</si>
  <si>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</si>
  <si>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</si>
  <si>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</si>
  <si>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</si>
  <si>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</si>
  <si>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</si>
  <si>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</si>
  <si>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</si>
  <si>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</si>
  <si>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</si>
  <si>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</si>
  <si>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</si>
  <si>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</si>
  <si>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</si>
  <si>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</si>
  <si>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</si>
  <si>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</si>
  <si>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</si>
  <si>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</si>
  <si>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</si>
  <si>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</si>
  <si>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</si>
  <si>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</si>
  <si>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</si>
  <si>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</si>
  <si>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</si>
  <si>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</si>
  <si>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</si>
  <si>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</si>
  <si>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</si>
  <si>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</si>
  <si>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</si>
  <si>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</si>
  <si>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</si>
  <si>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</si>
  <si>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</si>
  <si>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</si>
  <si>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</si>
  <si>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</si>
  <si>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</si>
  <si>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</si>
  <si>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</si>
  <si>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</si>
  <si>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</si>
  <si>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</si>
  <si>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</si>
  <si>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</si>
  <si>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</si>
  <si>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</si>
  <si>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</si>
  <si>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</si>
  <si>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</si>
  <si>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</si>
  <si>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</si>
  <si>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</si>
  <si>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</si>
  <si>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</si>
  <si>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</si>
  <si>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</si>
  <si>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</si>
  <si>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</si>
  <si>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</si>
  <si>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</si>
  <si>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</si>
  <si>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</si>
  <si>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</si>
  <si>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</si>
  <si>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</si>
  <si>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</si>
  <si>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</si>
  <si>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</si>
  <si>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</si>
  <si>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</si>
  <si>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</si>
  <si>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</si>
  <si>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</si>
  <si>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</si>
  <si>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</si>
  <si>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</si>
  <si>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</si>
  <si>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</si>
  <si>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</si>
  <si>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</si>
  <si>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</si>
  <si>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</si>
  <si>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</si>
  <si>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</si>
  <si>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</si>
  <si>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</si>
  <si>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</si>
  <si>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</si>
  <si>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</si>
  <si>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</si>
  <si>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</si>
  <si>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</si>
  <si>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</si>
  <si>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</si>
  <si>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</si>
  <si>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</si>
  <si>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</si>
  <si>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</si>
  <si>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</si>
  <si>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</si>
  <si>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</si>
  <si>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</si>
  <si>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</si>
  <si>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</si>
  <si>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</si>
  <si>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</si>
  <si>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</si>
  <si>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</si>
  <si>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</si>
  <si>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</si>
  <si>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</si>
  <si>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</si>
  <si>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</si>
  <si>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</si>
  <si>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</si>
  <si>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</si>
  <si>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</si>
  <si>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</si>
  <si>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</si>
  <si>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</si>
  <si>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</si>
  <si>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</si>
  <si>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</si>
  <si>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</si>
  <si>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</si>
  <si>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</si>
  <si>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</si>
  <si>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</si>
  <si>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</si>
  <si>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</si>
  <si>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</si>
  <si>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</si>
  <si>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</si>
  <si>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</si>
  <si>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</si>
  <si>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</si>
  <si>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</si>
  <si>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</si>
  <si>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</si>
  <si>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</si>
  <si>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</si>
  <si>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</si>
  <si>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</si>
  <si>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</si>
  <si>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</si>
  <si>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</si>
  <si>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</si>
  <si>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</si>
  <si>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</si>
  <si>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</si>
  <si>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</si>
  <si>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</si>
  <si>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</si>
  <si>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</si>
  <si>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</si>
  <si>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</si>
  <si>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</si>
  <si>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</si>
  <si>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</si>
  <si>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</si>
  <si>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</si>
  <si>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</si>
  <si>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</si>
  <si>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</si>
  <si>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</si>
  <si>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</si>
  <si>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</si>
  <si>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</si>
  <si>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</si>
  <si>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</si>
  <si>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</si>
  <si>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</si>
  <si>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</si>
  <si>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</si>
  <si>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</si>
  <si>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</si>
  <si>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</si>
  <si>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</si>
  <si>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</si>
  <si>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</si>
  <si>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</si>
  <si>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</si>
  <si>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</si>
  <si>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</si>
  <si>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</si>
  <si>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</si>
  <si>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</si>
  <si>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</si>
  <si>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</si>
  <si>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</si>
  <si>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</si>
  <si>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</si>
  <si>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</si>
  <si>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</si>
  <si>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</si>
  <si>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</si>
  <si>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</si>
  <si>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</si>
  <si>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</si>
  <si>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</si>
  <si>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</si>
  <si>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</si>
  <si>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</si>
  <si>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</si>
  <si>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</si>
  <si>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</si>
  <si>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</si>
  <si>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</si>
  <si>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</si>
  <si>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</si>
  <si>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</si>
  <si>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</si>
  <si>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</si>
  <si>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</si>
  <si>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</si>
  <si>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</si>
  <si>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</si>
  <si>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</si>
  <si>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</si>
  <si>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</si>
  <si>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</si>
  <si>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</si>
  <si>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</si>
  <si>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</si>
  <si>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</si>
  <si>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</si>
  <si>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</si>
  <si>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</si>
  <si>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</si>
  <si>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</si>
  <si>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</si>
  <si>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</si>
  <si>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</si>
  <si>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</si>
  <si>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</si>
  <si>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</si>
  <si>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</si>
  <si>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</si>
  <si>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</si>
  <si>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</si>
  <si>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</si>
  <si>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</si>
  <si>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</si>
  <si>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</si>
  <si>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</si>
  <si>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</si>
  <si>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</si>
  <si>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</si>
  <si>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</si>
  <si>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</si>
  <si>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</si>
  <si>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</si>
  <si>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</si>
  <si>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</si>
  <si>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</si>
  <si>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</si>
  <si>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</si>
  <si>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</si>
  <si>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</si>
  <si>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</si>
  <si>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</si>
  <si>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</si>
  <si>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</si>
  <si>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</si>
  <si>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</si>
  <si>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</si>
  <si>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</si>
  <si>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</si>
  <si>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</si>
  <si>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</si>
  <si>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</si>
  <si>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</si>
  <si>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</si>
  <si>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</si>
  <si>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</si>
  <si>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</si>
  <si>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</si>
  <si>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</si>
  <si>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</si>
  <si>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</si>
  <si>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</si>
  <si>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</si>
  <si>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</si>
  <si>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</si>
  <si>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</si>
  <si>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</si>
  <si>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</si>
  <si>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</si>
  <si>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</si>
  <si>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</si>
  <si>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</si>
  <si>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</si>
  <si>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</si>
  <si>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</si>
  <si>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</si>
  <si>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</si>
  <si>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</si>
  <si>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</si>
  <si>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</si>
  <si>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</si>
  <si>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</si>
  <si>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</si>
  <si>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</si>
  <si>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</si>
  <si>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</si>
  <si>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</si>
  <si>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</si>
  <si>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</si>
  <si>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</si>
  <si>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</si>
  <si>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</si>
  <si>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</si>
  <si>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</si>
  <si>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</si>
  <si>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</si>
  <si>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</si>
  <si>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</si>
  <si>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</si>
  <si>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</si>
  <si>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</si>
  <si>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</si>
  <si>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</si>
  <si>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</si>
  <si>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</si>
  <si>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</si>
  <si>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</si>
  <si>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</si>
  <si>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</si>
  <si>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</si>
  <si>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</si>
  <si>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</si>
  <si>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</si>
  <si>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</si>
  <si>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</si>
  <si>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</si>
  <si>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</si>
  <si>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</si>
  <si>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</si>
  <si>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</si>
  <si>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</si>
  <si>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</si>
  <si>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</si>
  <si>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</si>
  <si>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</si>
  <si>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</si>
  <si>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</si>
  <si>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</si>
  <si>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</si>
  <si>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</si>
  <si>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</si>
  <si>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</si>
  <si>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</si>
  <si>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</si>
  <si>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</si>
  <si>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</si>
  <si>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</si>
  <si>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</si>
  <si>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</si>
  <si>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</si>
  <si>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</si>
  <si>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</si>
  <si>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</si>
  <si>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</si>
  <si>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</si>
  <si>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</si>
  <si>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</si>
  <si>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</si>
  <si>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</si>
  <si>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</si>
  <si>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</si>
  <si>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</si>
  <si>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</si>
  <si>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</si>
  <si>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</si>
  <si>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</si>
  <si>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</si>
  <si>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</si>
  <si>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</si>
  <si>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</si>
  <si>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</si>
  <si>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</si>
  <si>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</si>
  <si>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</si>
  <si>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</si>
  <si>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</si>
  <si>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</si>
  <si>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</si>
  <si>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</si>
  <si>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</si>
  <si>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</si>
  <si>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</si>
  <si>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</si>
  <si>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</si>
  <si>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</si>
  <si>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</si>
  <si>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</si>
  <si>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</si>
  <si>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</si>
  <si>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</si>
  <si>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</si>
  <si>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</si>
  <si>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</si>
  <si>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</si>
  <si>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</si>
  <si>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</si>
  <si>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</si>
  <si>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</si>
  <si>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</si>
  <si>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</si>
  <si>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</si>
  <si>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</si>
  <si>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</si>
  <si>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</si>
  <si>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</si>
  <si>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</si>
  <si>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</si>
  <si>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</si>
  <si>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</si>
  <si>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</si>
  <si>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</si>
  <si>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</si>
  <si>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</si>
  <si>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</si>
  <si>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</si>
  <si>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</si>
  <si>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</si>
  <si>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</si>
  <si>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</si>
  <si>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</si>
  <si>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</si>
  <si>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</si>
  <si>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</si>
  <si>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</si>
  <si>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</si>
  <si>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</si>
  <si>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</si>
  <si>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</si>
  <si>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</si>
  <si>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</si>
  <si>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</si>
  <si>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</si>
  <si>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</si>
  <si>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</si>
  <si>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</si>
  <si>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</si>
  <si>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</si>
  <si>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</si>
  <si>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</si>
  <si>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</si>
  <si>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</si>
  <si>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</si>
  <si>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</si>
  <si>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</si>
  <si>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</si>
  <si>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</si>
  <si>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</si>
  <si>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</si>
  <si>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</si>
  <si>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</si>
  <si>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</si>
  <si>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</si>
  <si>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</si>
  <si>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</si>
  <si>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</si>
  <si>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</si>
  <si>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</si>
  <si>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</si>
  <si>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</si>
  <si>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</si>
  <si>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</si>
  <si>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</si>
  <si>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</si>
  <si>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</si>
  <si>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</si>
  <si>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</si>
  <si>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</si>
  <si>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</si>
  <si>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</si>
  <si>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</si>
  <si>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</si>
  <si>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</si>
  <si>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</si>
  <si>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</si>
  <si>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</si>
  <si>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</si>
  <si>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</si>
  <si>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</si>
  <si>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</si>
  <si>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</si>
  <si>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</si>
  <si>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</si>
  <si>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</si>
  <si>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</si>
  <si>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</si>
  <si>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</si>
  <si>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</si>
  <si>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</si>
  <si>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</si>
  <si>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</si>
  <si>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</si>
  <si>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</si>
  <si>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</si>
  <si>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</si>
  <si>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</si>
  <si>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</si>
  <si>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</si>
  <si>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</si>
  <si>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</si>
  <si>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</si>
  <si>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</si>
  <si>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</si>
  <si>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</si>
  <si>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</si>
  <si>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</si>
  <si>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</si>
  <si>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</si>
  <si>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</si>
  <si>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</si>
  <si>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</si>
  <si>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</si>
  <si>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</si>
  <si>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</si>
  <si>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</si>
  <si>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</si>
  <si>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</si>
  <si>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</si>
  <si>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</si>
  <si>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</si>
  <si>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</si>
  <si>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</si>
  <si>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</si>
  <si>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</si>
  <si>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</si>
  <si>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</si>
  <si>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</si>
  <si>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</si>
  <si>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</si>
  <si>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</si>
  <si>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</si>
  <si>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</si>
  <si>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</si>
  <si>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</si>
  <si>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</si>
  <si>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</si>
  <si>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</si>
  <si>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</si>
  <si>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</si>
  <si>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</si>
  <si>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</si>
  <si>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</si>
  <si>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</si>
  <si>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</si>
  <si>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</si>
  <si>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</si>
  <si>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</si>
  <si>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</si>
  <si>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</si>
  <si>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</si>
  <si>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</si>
  <si>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</si>
  <si>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</si>
  <si>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</si>
  <si>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</si>
  <si>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</si>
  <si>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</si>
  <si>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</si>
  <si>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</si>
  <si>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</si>
  <si>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</si>
  <si>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</si>
  <si>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</si>
  <si>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</si>
  <si>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</si>
  <si>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</si>
  <si>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</si>
  <si>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</si>
  <si>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</si>
  <si>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</si>
  <si>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</si>
  <si>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</si>
  <si>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</si>
  <si>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</si>
  <si>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</si>
  <si>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</si>
  <si>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</si>
  <si>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</si>
  <si>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</si>
  <si>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</si>
  <si>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</si>
  <si>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</si>
  <si>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</si>
  <si>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</si>
  <si>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</si>
  <si>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</si>
  <si>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</si>
  <si>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</si>
  <si>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</si>
  <si>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</si>
  <si>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</si>
  <si>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</si>
  <si>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</si>
  <si>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</si>
  <si>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</si>
  <si>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</si>
  <si>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</si>
  <si>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</si>
  <si>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</si>
  <si>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</si>
  <si>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</si>
  <si>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</si>
  <si>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</si>
  <si>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</si>
  <si>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</si>
  <si>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</si>
  <si>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</si>
  <si>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</si>
  <si>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</si>
  <si>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</si>
  <si>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</si>
  <si>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</si>
  <si>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</si>
  <si>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</si>
  <si>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</si>
  <si>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</si>
  <si>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</si>
  <si>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</si>
  <si>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</si>
  <si>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</si>
  <si>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</si>
  <si>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</si>
  <si>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</si>
  <si>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</si>
  <si>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</si>
  <si>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</si>
  <si>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</si>
  <si>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</si>
  <si>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</si>
  <si>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</si>
  <si>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</si>
  <si>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</si>
  <si>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</si>
  <si>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</si>
  <si>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</si>
  <si>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</si>
  <si>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</si>
  <si>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</si>
  <si>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</si>
  <si>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</si>
  <si>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</si>
  <si>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</si>
  <si>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</si>
  <si>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</si>
  <si>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</si>
  <si>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</si>
  <si>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</si>
  <si>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</si>
  <si>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</si>
  <si>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</si>
  <si>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</si>
  <si>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</si>
  <si>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</si>
  <si>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</si>
  <si>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</si>
  <si>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</si>
  <si>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</si>
  <si>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</si>
  <si>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</si>
  <si>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</si>
  <si>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</si>
  <si>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</si>
  <si>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</si>
  <si>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</si>
  <si>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</si>
  <si>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</si>
  <si>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</si>
  <si>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</si>
  <si>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</si>
  <si>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</si>
  <si>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</si>
  <si>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</si>
  <si>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</si>
  <si>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</si>
  <si>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</si>
  <si>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</si>
  <si>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</si>
  <si>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</si>
  <si>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</si>
  <si>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</si>
  <si>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</si>
  <si>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</si>
  <si>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</si>
  <si>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</si>
  <si>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</si>
  <si>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</si>
  <si>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</si>
  <si>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</si>
  <si>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</si>
  <si>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</si>
  <si>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</si>
  <si>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</si>
  <si>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</si>
  <si>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</si>
  <si>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</si>
  <si>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</si>
  <si>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</si>
  <si>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</si>
  <si>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</si>
  <si>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</si>
  <si>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</si>
  <si>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</si>
  <si>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</si>
  <si>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</si>
  <si>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</si>
  <si>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</si>
  <si>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</si>
  <si>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</si>
  <si>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</si>
  <si>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</si>
  <si>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</si>
  <si>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</si>
  <si>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</si>
  <si>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</si>
  <si>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</si>
  <si>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</si>
  <si>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</si>
  <si>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</si>
  <si>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</si>
  <si>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</si>
  <si>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</si>
  <si>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</si>
  <si>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</si>
  <si>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</si>
  <si>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</si>
  <si>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</si>
  <si>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</si>
  <si>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</si>
  <si>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</si>
  <si>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</si>
  <si>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</si>
  <si>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</si>
  <si>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</si>
  <si>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</si>
  <si>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</si>
  <si>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</si>
  <si>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</si>
  <si>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</si>
  <si>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</si>
  <si>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</si>
  <si>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</si>
  <si>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</si>
  <si>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</si>
  <si>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</si>
  <si>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</si>
  <si>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</si>
  <si>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</si>
  <si>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</si>
  <si>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</si>
  <si>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</si>
  <si>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</si>
  <si>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</si>
  <si>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</si>
  <si>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</si>
  <si>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</si>
  <si>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</si>
  <si>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</si>
  <si>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</si>
  <si>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</si>
  <si>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</si>
  <si>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</si>
  <si>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</si>
  <si>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</si>
  <si>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</si>
  <si>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</si>
  <si>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</si>
  <si>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</si>
  <si>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</si>
  <si>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</si>
  <si>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</si>
  <si>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</si>
  <si>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</si>
  <si>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</si>
  <si>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</si>
  <si>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</si>
  <si>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</si>
  <si>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</si>
  <si>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</si>
  <si>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</si>
  <si>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</si>
  <si>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</si>
  <si>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</si>
  <si>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</si>
  <si>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</si>
  <si>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</si>
  <si>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</si>
  <si>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</si>
  <si>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</si>
  <si>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</si>
  <si>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</si>
  <si>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</si>
  <si>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</si>
  <si>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</si>
  <si>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</si>
  <si>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</si>
  <si>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</si>
  <si>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</si>
  <si>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</si>
  <si>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</si>
  <si>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</si>
  <si>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</si>
  <si>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</si>
  <si>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</si>
  <si>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</si>
  <si>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</si>
  <si>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</si>
  <si>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</si>
  <si>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</si>
  <si>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</si>
  <si>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</si>
  <si>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</si>
  <si>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</si>
  <si>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</si>
  <si>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</si>
  <si>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</si>
  <si>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</si>
  <si>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</si>
  <si>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</si>
  <si>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</si>
  <si>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</si>
  <si>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</si>
  <si>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</si>
  <si>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</si>
  <si>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</si>
  <si>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</si>
  <si>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</si>
  <si>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</si>
  <si>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</si>
  <si>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</si>
  <si>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</si>
  <si>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</si>
  <si>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</si>
  <si>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</si>
  <si>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</si>
  <si>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</si>
  <si>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</si>
  <si>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</si>
  <si>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</si>
  <si>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</si>
  <si>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</si>
  <si>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</si>
  <si>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</si>
  <si>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</si>
  <si>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</si>
  <si>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</si>
  <si>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</si>
  <si>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</si>
  <si>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</si>
  <si>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</si>
  <si>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</si>
  <si>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</si>
  <si>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</si>
  <si>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</si>
  <si>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</si>
  <si>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</si>
  <si>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</si>
  <si>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</si>
  <si>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</si>
  <si>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</si>
  <si>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</si>
  <si>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</si>
  <si>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</si>
  <si>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</si>
  <si>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</si>
  <si>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</si>
  <si>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</si>
  <si>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</si>
  <si>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</si>
  <si>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</si>
  <si>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</si>
  <si>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</si>
  <si>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</si>
  <si>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</si>
  <si>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</si>
  <si>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</si>
  <si>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</si>
  <si>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</si>
  <si>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</si>
  <si>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</si>
  <si>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</si>
  <si>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</si>
  <si>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</si>
  <si>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</si>
  <si>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</si>
  <si>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</si>
  <si>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</si>
  <si>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</si>
  <si>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</si>
  <si>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</si>
  <si>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</si>
  <si>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</si>
  <si>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</si>
  <si>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</si>
  <si>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</si>
  <si>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</si>
  <si>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</si>
  <si>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</si>
  <si>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</si>
  <si>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</si>
  <si>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</si>
  <si>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</si>
  <si>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</si>
  <si>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</si>
  <si>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</si>
  <si>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</si>
  <si>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</si>
  <si>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</si>
  <si>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</si>
  <si>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</si>
  <si>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</si>
  <si>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</si>
  <si>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</si>
  <si>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</si>
  <si>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</si>
  <si>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</si>
  <si>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</si>
  <si>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</si>
  <si>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</si>
  <si>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</si>
  <si>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</si>
  <si>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</si>
  <si>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</si>
  <si>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</si>
  <si>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</si>
  <si>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</si>
  <si>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</si>
  <si>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</si>
  <si>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</si>
  <si>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</si>
  <si>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</si>
  <si>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</si>
  <si>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</si>
  <si>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</si>
  <si>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</si>
  <si>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</si>
  <si>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</si>
  <si>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</si>
  <si>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</si>
  <si>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</si>
  <si>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</si>
  <si>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</si>
  <si>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</si>
  <si>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</si>
  <si>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</si>
  <si>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</si>
  <si>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</si>
  <si>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</si>
  <si>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</si>
  <si>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</si>
  <si>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</si>
  <si>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</si>
  <si>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</si>
  <si>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</si>
  <si>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</si>
  <si>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</si>
  <si>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</si>
  <si>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</si>
  <si>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</si>
  <si>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</si>
  <si>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</si>
  <si>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</si>
  <si>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</si>
  <si>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</si>
  <si>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</si>
  <si>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</si>
  <si>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</si>
  <si>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</si>
  <si>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</si>
  <si>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</si>
  <si>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</si>
  <si>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</si>
  <si>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</si>
  <si>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</si>
  <si>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</si>
  <si>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</si>
  <si>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</si>
  <si>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</si>
  <si>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</si>
  <si>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</si>
  <si>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</si>
  <si>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</si>
  <si>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</si>
  <si>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</si>
  <si>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</si>
  <si>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</si>
  <si>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</si>
  <si>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</si>
  <si>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</si>
  <si>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</si>
  <si>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</si>
  <si>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</si>
  <si>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</si>
  <si>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</si>
  <si>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</si>
  <si>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</si>
  <si>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</si>
  <si>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</si>
  <si>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</si>
  <si>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</si>
  <si>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</si>
  <si>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</si>
  <si>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</si>
  <si>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</si>
  <si>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</si>
  <si>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</si>
  <si>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</si>
  <si>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</si>
  <si>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</si>
  <si>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</si>
  <si>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</si>
  <si>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</si>
  <si>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</si>
  <si>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</si>
  <si>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</si>
  <si>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</si>
  <si>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</si>
  <si>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</si>
  <si>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</si>
  <si>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</si>
  <si>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</si>
  <si>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</si>
  <si>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</si>
  <si>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</si>
  <si>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</si>
  <si>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</si>
  <si>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</si>
  <si>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</si>
  <si>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</si>
  <si>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</si>
  <si>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</si>
  <si>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</si>
  <si>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</si>
  <si>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</si>
  <si>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</si>
  <si>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</si>
  <si>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</si>
  <si>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</si>
  <si>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</si>
  <si>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</si>
  <si>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</si>
  <si>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</si>
  <si>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</si>
  <si>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</si>
  <si>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</si>
  <si>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</si>
  <si>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</si>
  <si>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</si>
  <si>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</si>
  <si>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</si>
  <si>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</si>
  <si>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</si>
  <si>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</si>
  <si>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</si>
  <si>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</si>
  <si>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</si>
  <si>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</si>
  <si>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</si>
  <si>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</si>
  <si>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</si>
  <si>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</si>
  <si>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</si>
  <si>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</si>
  <si>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</si>
  <si>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</si>
  <si>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</si>
  <si>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</si>
  <si>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</si>
  <si>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</si>
  <si>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</si>
  <si>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</si>
  <si>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</si>
  <si>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</si>
  <si>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</si>
  <si>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</si>
  <si>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</si>
  <si>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</si>
  <si>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</si>
  <si>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</si>
  <si>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</si>
  <si>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</si>
  <si>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</si>
  <si>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</si>
  <si>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</si>
  <si>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</si>
  <si>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</si>
  <si>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</si>
  <si>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</si>
  <si>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</si>
  <si>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</si>
  <si>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</si>
  <si>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</si>
  <si>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</si>
  <si>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</si>
  <si>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</si>
  <si>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</si>
  <si>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</si>
  <si>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</si>
  <si>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</si>
  <si>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</si>
  <si>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</si>
  <si>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</si>
  <si>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</si>
  <si>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</si>
  <si>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</si>
  <si>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</si>
  <si>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</si>
  <si>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</si>
  <si>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</si>
  <si>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</si>
  <si>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</si>
  <si>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</si>
  <si>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</si>
  <si>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</si>
  <si>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</si>
  <si>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</si>
  <si>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</si>
  <si>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</si>
  <si>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</si>
  <si>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</si>
  <si>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</si>
  <si>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</si>
  <si>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</si>
  <si>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</si>
  <si>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</si>
  <si>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</si>
  <si>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</si>
  <si>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</si>
  <si>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</si>
  <si>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</si>
  <si>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</si>
  <si>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</si>
  <si>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</si>
  <si>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</si>
  <si>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</si>
  <si>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</si>
  <si>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</si>
  <si>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</si>
  <si>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</si>
  <si>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</si>
  <si>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</si>
  <si>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</si>
  <si>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</si>
  <si>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</si>
  <si>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</si>
  <si>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</si>
  <si>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</si>
  <si>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</si>
  <si>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</si>
  <si>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</si>
  <si>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</si>
  <si>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</si>
  <si>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</si>
  <si>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</si>
  <si>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</si>
  <si>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</si>
  <si>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</si>
  <si>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</si>
  <si>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</si>
  <si>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</si>
  <si>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</si>
  <si>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</si>
  <si>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</si>
  <si>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</si>
  <si>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</si>
  <si>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</si>
  <si>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</si>
  <si>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</si>
  <si>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</si>
  <si>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</si>
  <si>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</si>
  <si>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</si>
  <si>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</si>
  <si>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</si>
  <si>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</si>
  <si>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</si>
  <si>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</si>
  <si>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</si>
  <si>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</si>
  <si>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</si>
  <si>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</si>
  <si>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</si>
  <si>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</si>
  <si>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</si>
  <si>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</si>
  <si>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</si>
  <si>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</si>
  <si>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</si>
  <si>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</si>
  <si>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</si>
  <si>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</si>
  <si>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</si>
  <si>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</si>
  <si>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</si>
  <si>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</si>
  <si>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</si>
  <si>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</si>
  <si>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</si>
  <si>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</si>
  <si>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</si>
  <si>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</si>
  <si>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</si>
  <si>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</si>
  <si>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</si>
  <si>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</si>
  <si>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</si>
  <si>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</si>
  <si>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</si>
  <si>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</si>
  <si>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</si>
  <si>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</si>
  <si>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</si>
  <si>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</si>
  <si>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</si>
  <si>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</si>
  <si>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</si>
  <si>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</si>
  <si>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</si>
  <si>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</si>
  <si>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</si>
  <si>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</si>
  <si>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</si>
  <si>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</si>
  <si>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</si>
  <si>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</si>
  <si>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</si>
  <si>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</si>
  <si>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</si>
  <si>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</si>
  <si>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</si>
  <si>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</si>
  <si>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</si>
  <si>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</si>
  <si>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</si>
  <si>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</si>
  <si>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</si>
  <si>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</si>
  <si>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</si>
  <si>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</si>
  <si>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</si>
  <si>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</si>
  <si>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</si>
  <si>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</si>
  <si>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</si>
  <si>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</si>
  <si>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</si>
  <si>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</si>
  <si>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</si>
  <si>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</si>
  <si>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</si>
  <si>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</si>
  <si>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</si>
  <si>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</si>
  <si>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</si>
  <si>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</si>
  <si>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</si>
  <si>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</si>
  <si>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</si>
  <si>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</si>
  <si>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</si>
  <si>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</si>
  <si>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</si>
  <si>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</si>
  <si>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</si>
  <si>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</si>
  <si>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</si>
  <si>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</si>
  <si>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</si>
  <si>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</si>
  <si>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</si>
  <si>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</si>
  <si>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</si>
  <si>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</si>
  <si>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</si>
  <si>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</si>
  <si>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</si>
  <si>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</si>
  <si>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</si>
  <si>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</si>
  <si>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</si>
  <si>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</si>
  <si>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</si>
  <si>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</si>
  <si>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</si>
  <si>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</si>
  <si>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</si>
  <si>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</si>
  <si>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</si>
  <si>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</si>
  <si>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</si>
  <si>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</si>
  <si>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</si>
  <si>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</si>
  <si>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</si>
  <si>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</si>
  <si>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</si>
  <si>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</si>
  <si>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</si>
  <si>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</si>
  <si>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</si>
  <si>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</si>
  <si>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</si>
  <si>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</si>
  <si>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</si>
  <si>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</si>
  <si>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</si>
  <si>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</si>
  <si>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</si>
  <si>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</si>
  <si>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</si>
  <si>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</si>
  <si>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</si>
  <si>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</si>
  <si>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</si>
  <si>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</si>
  <si>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</si>
  <si>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</si>
  <si>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</si>
  <si>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</si>
  <si>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</si>
  <si>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</si>
  <si>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</si>
  <si>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</si>
  <si>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</si>
  <si>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</si>
  <si>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</si>
  <si>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</si>
  <si>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</si>
  <si>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</si>
  <si>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</si>
  <si>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</si>
  <si>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</si>
  <si>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</si>
  <si>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</si>
  <si>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</si>
  <si>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</si>
  <si>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</si>
  <si>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</si>
  <si>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</si>
  <si>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</si>
  <si>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</si>
  <si>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</si>
  <si>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</si>
  <si>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</si>
  <si>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</si>
  <si>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</si>
  <si>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</si>
  <si>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</si>
  <si>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</si>
  <si>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</si>
  <si>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</si>
  <si>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</si>
  <si>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</si>
  <si>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</si>
  <si>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</si>
  <si>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</si>
  <si>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</si>
  <si>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</si>
  <si>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</si>
  <si>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</si>
  <si>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</si>
  <si>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</si>
  <si>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</si>
  <si>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</si>
  <si>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</si>
  <si>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</si>
  <si>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</si>
  <si>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</si>
  <si>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</si>
  <si>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</si>
  <si>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</si>
  <si>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</si>
  <si>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</si>
  <si>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</si>
  <si>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</si>
  <si>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</si>
  <si>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</si>
  <si>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</si>
  <si>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</si>
  <si>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</si>
  <si>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</si>
  <si>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</si>
  <si>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</si>
  <si>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</si>
  <si>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</si>
  <si>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</si>
  <si>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</si>
  <si>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</si>
  <si>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</si>
  <si>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</si>
  <si>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</si>
  <si>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</si>
  <si>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</si>
  <si>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</si>
  <si>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</si>
  <si>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</si>
  <si>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</si>
  <si>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</si>
  <si>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</si>
  <si>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</si>
  <si>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</si>
  <si>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</si>
  <si>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</si>
  <si>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</si>
  <si>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</si>
  <si>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</si>
  <si>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</si>
  <si>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</si>
  <si>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</si>
  <si>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</si>
  <si>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</si>
  <si>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</si>
  <si>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</si>
  <si>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</si>
  <si>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</si>
  <si>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</si>
  <si>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</si>
  <si>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</si>
  <si>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</si>
  <si>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</si>
  <si>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</si>
  <si>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</si>
  <si>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</si>
  <si>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</si>
  <si>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</si>
  <si>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</si>
  <si>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</si>
  <si>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</si>
  <si>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</si>
  <si>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</si>
  <si>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</si>
  <si>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</si>
  <si>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</si>
  <si>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</si>
  <si>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</si>
  <si>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</si>
  <si>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</si>
  <si>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</si>
  <si>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</si>
  <si>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</si>
  <si>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</si>
  <si>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</si>
  <si>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</si>
  <si>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</si>
  <si>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</si>
  <si>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</si>
  <si>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</si>
  <si>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</si>
  <si>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</si>
  <si>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</si>
  <si>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</si>
  <si>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</si>
  <si>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</si>
  <si>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</si>
  <si>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</si>
  <si>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</si>
  <si>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</si>
  <si>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</si>
  <si>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</si>
  <si>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</si>
  <si>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</si>
  <si>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</si>
  <si>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</si>
  <si>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</si>
  <si>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</si>
  <si>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</si>
  <si>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</si>
  <si>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</si>
  <si>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</si>
  <si>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</si>
  <si>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</si>
  <si>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</si>
  <si>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</si>
  <si>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</si>
  <si>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</si>
  <si>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</si>
  <si>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</si>
  <si>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</si>
  <si>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</si>
  <si>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</si>
  <si>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</si>
  <si>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</si>
  <si>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</si>
  <si>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</si>
  <si>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</si>
  <si>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</si>
  <si>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</si>
  <si>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</si>
  <si>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</si>
  <si>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</si>
  <si>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</si>
  <si>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</si>
  <si>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</si>
  <si>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</si>
  <si>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</si>
  <si>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</si>
  <si>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</si>
  <si>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</si>
  <si>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</si>
  <si>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</si>
  <si>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</si>
  <si>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</si>
  <si>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</si>
  <si>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</si>
  <si>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</si>
  <si>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</si>
  <si>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</si>
  <si>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</si>
  <si>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</si>
  <si>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</si>
  <si>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</si>
  <si>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</si>
  <si>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</si>
  <si>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</si>
  <si>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</si>
  <si>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</si>
  <si>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</si>
  <si>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</si>
  <si>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</si>
  <si>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</si>
  <si>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</si>
  <si>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</si>
  <si>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</si>
  <si>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</si>
  <si>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</si>
  <si>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</si>
  <si>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</si>
  <si>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</si>
  <si>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</si>
  <si>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</si>
  <si>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</si>
  <si>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</si>
  <si>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</si>
  <si>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</si>
  <si>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</si>
  <si>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</si>
  <si>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</si>
  <si>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</si>
  <si>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</si>
  <si>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</si>
  <si>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</si>
  <si>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</si>
  <si>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</si>
  <si>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</si>
  <si>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</si>
  <si>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</si>
  <si>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</si>
  <si>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</si>
  <si>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</si>
  <si>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</si>
  <si>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</si>
  <si>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</si>
  <si>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</si>
  <si>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</si>
  <si>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</si>
  <si>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</si>
  <si>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</si>
  <si>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</si>
  <si>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</si>
  <si>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</si>
  <si>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</si>
  <si>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</si>
  <si>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</si>
  <si>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</si>
  <si>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</si>
  <si>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</si>
  <si>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</si>
  <si>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</si>
  <si>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</si>
  <si>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</si>
  <si>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</si>
  <si>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</si>
  <si>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</si>
  <si>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</si>
  <si>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</si>
  <si>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</si>
  <si>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</si>
  <si>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</si>
  <si>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</si>
  <si>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</si>
  <si>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</si>
  <si>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</si>
  <si>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</si>
  <si>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</si>
  <si>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</si>
  <si>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</si>
  <si>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</si>
  <si>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</si>
  <si>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</si>
  <si>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</si>
  <si>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</si>
  <si>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</si>
  <si>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</si>
  <si>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</si>
  <si>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</si>
  <si>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</si>
  <si>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</si>
  <si>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</si>
  <si>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</si>
  <si>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</si>
  <si>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</si>
  <si>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</si>
  <si>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</si>
  <si>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</si>
  <si>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</si>
  <si>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</si>
  <si>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</si>
  <si>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</si>
  <si>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</si>
  <si>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</si>
  <si>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</si>
  <si>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</si>
  <si>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</si>
  <si>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</si>
  <si>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</si>
  <si>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</si>
  <si>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</si>
  <si>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</si>
  <si>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</si>
  <si>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</si>
  <si>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</si>
  <si>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</si>
  <si>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</si>
  <si>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</si>
  <si>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</si>
  <si>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</si>
  <si>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</si>
  <si>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</si>
  <si>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</si>
  <si>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</si>
  <si>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</si>
  <si>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</si>
  <si>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</si>
  <si>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</si>
  <si>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</si>
  <si>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</si>
  <si>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</si>
  <si>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</si>
  <si>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</si>
  <si>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</si>
  <si>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</si>
  <si>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</si>
  <si>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</si>
  <si>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</si>
  <si>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</si>
  <si>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</si>
  <si>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</si>
  <si>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</si>
  <si>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</si>
  <si>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</si>
  <si>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</si>
  <si>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</si>
  <si>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</si>
  <si>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</si>
  <si>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</si>
  <si>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</si>
  <si>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</si>
  <si>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</si>
  <si>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</si>
  <si>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</si>
  <si>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</si>
  <si>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</si>
  <si>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</si>
  <si>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</si>
  <si>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</si>
  <si>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</si>
  <si>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</si>
  <si>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</si>
  <si>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</si>
  <si>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</si>
  <si>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</si>
  <si>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</si>
  <si>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</si>
  <si>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</si>
  <si>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</si>
  <si>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</si>
  <si>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</si>
  <si>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</si>
  <si>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</si>
  <si>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</si>
  <si>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</si>
  <si>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</si>
  <si>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</si>
  <si>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</si>
  <si>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</si>
  <si>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</si>
  <si>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</si>
  <si>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</si>
  <si>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</si>
  <si>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</si>
  <si>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</si>
  <si>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</si>
  <si>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</si>
  <si>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</si>
  <si>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</si>
  <si>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</si>
  <si>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</si>
  <si>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</si>
  <si>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</si>
  <si>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</si>
  <si>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</si>
  <si>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</si>
  <si>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</si>
  <si>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</si>
  <si>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</si>
  <si>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</si>
  <si>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</si>
  <si>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</si>
  <si>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</si>
  <si>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</si>
  <si>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</si>
  <si>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</si>
  <si>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</si>
  <si>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</si>
  <si>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</si>
  <si>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</si>
  <si>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</si>
  <si>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</si>
  <si>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</si>
  <si>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</si>
  <si>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</si>
  <si>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</si>
  <si>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</si>
  <si>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</si>
  <si>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</si>
  <si>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</si>
  <si>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</si>
  <si>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</si>
  <si>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</si>
  <si>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</si>
  <si>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</si>
  <si>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</si>
  <si>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</si>
  <si>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</si>
  <si>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</si>
  <si>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</si>
  <si>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</si>
  <si>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</si>
  <si>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</si>
  <si>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</si>
  <si>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</si>
  <si>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</si>
  <si>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</si>
  <si>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</si>
  <si>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</si>
  <si>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</si>
  <si>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</si>
  <si>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</si>
  <si>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</si>
  <si>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</si>
  <si>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</si>
  <si>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</si>
  <si>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</si>
  <si>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</si>
  <si>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</si>
  <si>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</si>
  <si>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</si>
  <si>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</si>
  <si>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</si>
  <si>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</si>
  <si>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</si>
  <si>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</si>
  <si>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</si>
  <si>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</si>
  <si>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</si>
  <si>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</si>
  <si>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</si>
  <si>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</si>
  <si>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</si>
  <si>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</si>
  <si>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</si>
  <si>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</si>
  <si>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</si>
  <si>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</si>
  <si>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</si>
  <si>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</si>
  <si>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</si>
  <si>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</si>
  <si>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</si>
  <si>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</si>
  <si>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</si>
  <si>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</si>
  <si>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</si>
  <si>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</si>
  <si>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</si>
  <si>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</si>
  <si>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</si>
  <si>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</si>
  <si>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</si>
  <si>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</si>
  <si>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</si>
  <si>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</si>
  <si>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</si>
  <si>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</si>
  <si>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</si>
  <si>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</si>
  <si>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</si>
  <si>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</si>
  <si>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</si>
  <si>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</si>
  <si>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</si>
  <si>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</si>
  <si>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</si>
  <si>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</si>
  <si>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</si>
  <si>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</si>
  <si>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</si>
  <si>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</si>
  <si>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</si>
  <si>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</si>
  <si>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</si>
  <si>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</si>
  <si>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</si>
  <si>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</si>
  <si>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</si>
  <si>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</si>
  <si>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</si>
  <si>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</si>
  <si>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</si>
  <si>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</si>
  <si>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</si>
  <si>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</si>
  <si>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</si>
  <si>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</si>
  <si>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</si>
  <si>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</si>
  <si>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</si>
  <si>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</si>
  <si>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</si>
  <si>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</si>
  <si>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</si>
  <si>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</si>
  <si>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</si>
  <si>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</si>
  <si>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</si>
  <si>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</si>
  <si>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</si>
  <si>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</si>
  <si>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</si>
  <si>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</si>
  <si>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</si>
  <si>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</si>
  <si>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</si>
  <si>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</si>
  <si>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</si>
  <si>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</si>
  <si>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</si>
  <si>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</si>
  <si>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</si>
  <si>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</si>
  <si>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</si>
  <si>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</si>
  <si>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</si>
  <si>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</si>
  <si>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</si>
  <si>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</si>
  <si>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</si>
  <si>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</si>
  <si>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</si>
  <si>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</si>
  <si>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</si>
  <si>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</si>
  <si>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</si>
  <si>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</si>
  <si>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</si>
  <si>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</si>
  <si>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</si>
  <si>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</si>
  <si>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</si>
  <si>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</si>
  <si>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</si>
  <si>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</si>
  <si>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</si>
  <si>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</si>
  <si>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</si>
  <si>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</si>
  <si>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</si>
  <si>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</si>
  <si>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</si>
  <si>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</si>
  <si>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</si>
  <si>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</si>
  <si>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</si>
  <si>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</si>
  <si>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</si>
  <si>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</si>
  <si>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</si>
  <si>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</si>
  <si>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</si>
  <si>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</si>
  <si>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</si>
  <si>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</si>
  <si>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</si>
  <si>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</si>
  <si>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</si>
  <si>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</si>
  <si>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</si>
  <si>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</si>
  <si>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</si>
  <si>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</si>
  <si>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</si>
  <si>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</si>
  <si>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</si>
  <si>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</si>
  <si>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</si>
  <si>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</si>
  <si>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</si>
  <si>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</si>
  <si>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</si>
  <si>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</si>
  <si>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</si>
  <si>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</si>
  <si>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</si>
  <si>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</si>
  <si>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</si>
  <si>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</si>
  <si>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</si>
  <si>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</si>
  <si>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</si>
  <si>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</si>
  <si>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</si>
  <si>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</si>
  <si>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</si>
  <si>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</si>
  <si>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</si>
  <si>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</si>
  <si>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</si>
  <si>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</si>
  <si>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</si>
  <si>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</si>
  <si>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</si>
  <si>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</si>
  <si>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</si>
  <si>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</si>
  <si>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</si>
  <si>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</si>
  <si>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</si>
  <si>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</si>
  <si>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</si>
  <si>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</si>
  <si>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</si>
  <si>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</si>
  <si>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</si>
  <si>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</si>
  <si>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</si>
  <si>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</si>
  <si>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</si>
  <si>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</si>
  <si>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</si>
  <si>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</si>
  <si>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</si>
  <si>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</si>
  <si>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</si>
  <si>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</si>
  <si>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</si>
  <si>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</si>
  <si>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</si>
  <si>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</si>
  <si>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</si>
  <si>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</si>
  <si>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</si>
  <si>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</si>
  <si>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</si>
  <si>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</si>
  <si>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</si>
  <si>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</si>
  <si>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</si>
  <si>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</si>
  <si>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</si>
  <si>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</si>
  <si>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</si>
  <si>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</si>
  <si>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</si>
  <si>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</si>
  <si>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</si>
  <si>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</si>
  <si>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</si>
  <si>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</si>
  <si>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</si>
  <si>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</si>
  <si>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</si>
  <si>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</si>
  <si>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</si>
  <si>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</si>
  <si>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</si>
  <si>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</si>
  <si>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</si>
  <si>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</si>
  <si>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</si>
  <si>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</si>
  <si>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</si>
  <si>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</si>
  <si>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</si>
  <si>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</si>
  <si>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</si>
  <si>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</si>
  <si>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</si>
  <si>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</si>
  <si>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</si>
  <si>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</si>
  <si>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</si>
  <si>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</si>
  <si>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</si>
  <si>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</si>
  <si>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</si>
  <si>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</si>
  <si>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</si>
  <si>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</si>
  <si>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</si>
  <si>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</si>
  <si>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</si>
  <si>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</si>
  <si>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</si>
  <si>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</si>
  <si>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</si>
  <si>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</si>
  <si>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</si>
  <si>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</si>
  <si>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</si>
  <si>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</si>
  <si>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</si>
  <si>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</si>
  <si>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</si>
  <si>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</si>
  <si>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</si>
  <si>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</si>
  <si>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</si>
  <si>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</si>
  <si>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</si>
  <si>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</si>
  <si>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</si>
  <si>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</si>
  <si>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</si>
  <si>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</si>
  <si>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</si>
  <si>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</si>
  <si>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</si>
  <si>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</si>
  <si>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</si>
  <si>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</si>
  <si>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</si>
  <si>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</si>
  <si>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</si>
  <si>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</si>
  <si>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</si>
  <si>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</si>
  <si>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</si>
  <si>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</si>
  <si>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</si>
  <si>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</si>
  <si>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</si>
  <si>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</si>
  <si>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</si>
  <si>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</si>
  <si>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</si>
  <si>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</si>
  <si>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</si>
  <si>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</si>
  <si>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</si>
  <si>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</si>
  <si>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</si>
  <si>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</si>
  <si>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</si>
  <si>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</si>
  <si>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</si>
  <si>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</si>
  <si>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</si>
  <si>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</si>
  <si>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</si>
  <si>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</si>
  <si>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</si>
  <si>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</si>
  <si>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</si>
  <si>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</si>
  <si>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</si>
  <si>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</si>
  <si>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</si>
  <si>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</si>
  <si>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</si>
  <si>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</si>
  <si>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</si>
  <si>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</si>
  <si>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</si>
  <si>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</si>
  <si>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</si>
  <si>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</si>
  <si>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</si>
  <si>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</si>
  <si>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</si>
  <si>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</si>
  <si>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</si>
  <si>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</si>
  <si>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</si>
  <si>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</si>
  <si>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</si>
  <si>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</si>
  <si>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</si>
  <si>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</si>
  <si>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</si>
  <si>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</si>
  <si>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</si>
  <si>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</si>
  <si>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</si>
  <si>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</si>
  <si>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</si>
  <si>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</si>
  <si>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</si>
  <si>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</si>
  <si>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</si>
  <si>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</si>
  <si>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</si>
  <si>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</si>
  <si>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</si>
  <si>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</si>
  <si>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</si>
  <si>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</si>
  <si>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</si>
  <si>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</si>
  <si>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</si>
  <si>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</si>
  <si>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</si>
  <si>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</si>
  <si>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</si>
  <si>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</si>
  <si>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</si>
  <si>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</si>
  <si>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</si>
  <si>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</si>
  <si>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</si>
  <si>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</si>
  <si>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</si>
  <si>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</si>
  <si>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</si>
  <si>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</si>
  <si>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</si>
  <si>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</si>
  <si>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</si>
  <si>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</si>
  <si>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</si>
  <si>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</si>
  <si>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</si>
  <si>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</si>
  <si>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</si>
  <si>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</si>
  <si>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</si>
  <si>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</si>
  <si>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</si>
  <si>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</si>
  <si>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</si>
  <si>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</si>
  <si>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</si>
  <si>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</si>
  <si>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</si>
  <si>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</si>
  <si>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</si>
  <si>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</si>
  <si>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</si>
  <si>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</si>
  <si>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</si>
  <si>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</si>
  <si>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</si>
  <si>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</si>
  <si>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</si>
  <si>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</si>
  <si>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</si>
  <si>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</si>
  <si>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</si>
  <si>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</si>
  <si>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</si>
  <si>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</si>
  <si>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</si>
  <si>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</si>
  <si>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</si>
  <si>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</si>
  <si>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</si>
  <si>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</si>
  <si>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</si>
  <si>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</si>
  <si>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</si>
  <si>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</si>
  <si>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</si>
  <si>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</si>
  <si>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</si>
  <si>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</si>
  <si>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</si>
  <si>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</si>
  <si>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</si>
  <si>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</si>
  <si>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</si>
  <si>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</si>
  <si>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</si>
  <si>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</si>
  <si>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</si>
  <si>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</si>
  <si>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</si>
  <si>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</si>
  <si>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</si>
  <si>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</si>
  <si>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</si>
  <si>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</si>
  <si>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</si>
  <si>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</si>
  <si>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</si>
  <si>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</si>
  <si>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</si>
  <si>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</si>
  <si>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</si>
  <si>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</si>
  <si>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</si>
  <si>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</si>
  <si>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</si>
  <si>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</si>
  <si>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</si>
  <si>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</si>
  <si>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</si>
  <si>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</si>
  <si>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</si>
  <si>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</si>
  <si>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</si>
  <si>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</si>
  <si>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</si>
  <si>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</si>
  <si>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</si>
  <si>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</si>
  <si>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</si>
  <si>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</si>
  <si>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</si>
  <si>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</si>
  <si>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</si>
  <si>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</si>
  <si>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</si>
  <si>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</si>
  <si>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</si>
  <si>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</si>
  <si>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</si>
  <si>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</si>
  <si>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</si>
  <si>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</si>
  <si>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</si>
  <si>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</si>
  <si>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</si>
  <si>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</si>
  <si>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</si>
  <si>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</si>
  <si>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</si>
  <si>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</si>
  <si>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</si>
  <si>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</si>
  <si>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</si>
  <si>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</si>
  <si>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</si>
  <si>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</si>
  <si>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</si>
  <si>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</si>
  <si>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</si>
  <si>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</si>
  <si>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</si>
  <si>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</si>
  <si>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</si>
  <si>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</si>
  <si>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</si>
  <si>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</si>
  <si>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</si>
  <si>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</si>
  <si>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</si>
  <si>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</si>
  <si>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</si>
  <si>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</si>
  <si>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</si>
  <si>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</si>
  <si>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</si>
  <si>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</si>
  <si>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</si>
  <si>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</si>
  <si>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</si>
  <si>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</si>
  <si>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</si>
  <si>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</si>
  <si>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</si>
  <si>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</si>
  <si>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</si>
  <si>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</si>
  <si>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</si>
  <si>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</si>
  <si>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</si>
  <si>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</si>
  <si>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</si>
  <si>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</si>
  <si>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</si>
  <si>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</si>
  <si>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</si>
  <si>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</si>
  <si>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</si>
  <si>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</si>
  <si>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</si>
  <si>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</si>
  <si>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</si>
  <si>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</si>
  <si>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</si>
  <si>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</si>
  <si>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</si>
  <si>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</si>
  <si>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</si>
  <si>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</si>
  <si>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</si>
  <si>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</si>
  <si>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</si>
  <si>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</si>
  <si>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</si>
  <si>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</si>
  <si>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</si>
  <si>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</si>
  <si>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</si>
  <si>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</si>
  <si>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</si>
  <si>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</si>
  <si>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</si>
  <si>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</si>
  <si>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</si>
  <si>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</si>
  <si>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</si>
  <si>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</si>
  <si>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</si>
  <si>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</si>
  <si>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</si>
  <si>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</si>
  <si>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</si>
  <si>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</si>
  <si>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</si>
  <si>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</si>
  <si>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</si>
  <si>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</si>
  <si>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</si>
  <si>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</si>
  <si>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</si>
  <si>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</si>
  <si>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</si>
  <si>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</si>
  <si>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</si>
  <si>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</si>
  <si>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</si>
  <si>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</si>
  <si>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</si>
  <si>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</si>
  <si>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</si>
  <si>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</si>
  <si>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</si>
  <si>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</si>
  <si>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</si>
  <si>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</si>
  <si>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</si>
  <si>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</si>
  <si>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</si>
  <si>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</si>
  <si>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</si>
  <si>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</si>
  <si>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</si>
  <si>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</si>
  <si>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</si>
  <si>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</si>
  <si>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</si>
  <si>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</si>
  <si>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</si>
  <si>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</si>
  <si>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</si>
  <si>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</si>
  <si>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</si>
  <si>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</si>
  <si>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</si>
  <si>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</si>
  <si>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</si>
  <si>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</si>
  <si>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</si>
  <si>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</si>
  <si>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</si>
  <si>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</si>
  <si>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</si>
  <si>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</si>
  <si>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</si>
  <si>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</si>
  <si>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</si>
  <si>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</si>
  <si>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</si>
  <si>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</si>
  <si>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</si>
  <si>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</si>
  <si>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</si>
  <si>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</si>
  <si>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</si>
  <si>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</si>
  <si>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</si>
  <si>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</si>
  <si>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</si>
  <si>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</si>
  <si>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</si>
  <si>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</si>
  <si>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</si>
  <si>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</si>
  <si>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</si>
  <si>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</si>
  <si>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</si>
  <si>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</si>
  <si>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</si>
  <si>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</si>
  <si>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</si>
  <si>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</si>
  <si>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</si>
  <si>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</si>
  <si>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</si>
  <si>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</si>
  <si>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</si>
  <si>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</si>
  <si>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</si>
  <si>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</si>
  <si>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</si>
  <si>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</si>
  <si>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</si>
  <si>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</si>
  <si>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</si>
  <si>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</si>
  <si>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</si>
  <si>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</si>
  <si>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</si>
  <si>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</si>
  <si>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</si>
  <si>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</si>
  <si>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</si>
  <si>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</si>
  <si>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</si>
  <si>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</si>
  <si>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</si>
  <si>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</si>
  <si>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</si>
  <si>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</si>
  <si>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</si>
  <si>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</si>
  <si>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</si>
  <si>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</si>
  <si>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</si>
  <si>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</si>
  <si>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</si>
  <si>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</si>
  <si>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</si>
  <si>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</si>
  <si>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</si>
  <si>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</si>
  <si>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</si>
  <si>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</si>
  <si>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</si>
  <si>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</si>
  <si>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</si>
  <si>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</si>
  <si>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</si>
  <si>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</si>
  <si>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</si>
  <si>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</si>
  <si>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</si>
  <si>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</si>
  <si>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</si>
  <si>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</si>
  <si>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</si>
  <si>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</si>
  <si>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</si>
  <si>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</si>
  <si>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</si>
  <si>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</si>
  <si>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</si>
  <si>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</si>
  <si>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</si>
  <si>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</si>
  <si>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</si>
  <si>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</si>
  <si>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</si>
  <si>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</si>
  <si>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</si>
  <si>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</si>
  <si>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</si>
  <si>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</si>
  <si>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</si>
  <si>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</si>
  <si>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</si>
  <si>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</si>
  <si>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</si>
  <si>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</si>
  <si>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</si>
  <si>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</si>
  <si>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</si>
  <si>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</si>
  <si>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</si>
  <si>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</si>
  <si>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</si>
  <si>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</si>
  <si>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</si>
  <si>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</si>
  <si>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</si>
  <si>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</si>
  <si>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</si>
  <si>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</si>
  <si>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</si>
  <si>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</si>
  <si>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</si>
  <si>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</si>
  <si>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</si>
  <si>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</si>
  <si>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</si>
  <si>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</si>
  <si>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</si>
  <si>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</si>
  <si>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</si>
  <si>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</si>
  <si>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</si>
  <si>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</si>
  <si>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</si>
  <si>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</si>
  <si>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</si>
  <si>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</si>
  <si>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</si>
  <si>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</si>
  <si>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</si>
  <si>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</si>
  <si>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</si>
  <si>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</si>
  <si>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</si>
  <si>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</si>
  <si>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</si>
  <si>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</si>
  <si>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</si>
  <si>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</si>
  <si>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</si>
  <si>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</si>
  <si>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</si>
  <si>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</si>
  <si>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</si>
  <si>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</si>
  <si>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</si>
  <si>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</si>
  <si>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</si>
  <si>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</si>
  <si>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</si>
  <si>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</si>
  <si>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</si>
  <si>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</si>
  <si>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</si>
  <si>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</si>
  <si>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</si>
  <si>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</si>
  <si>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</si>
  <si>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</si>
  <si>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</si>
  <si>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</si>
  <si>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</si>
  <si>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</si>
  <si>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</si>
  <si>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</si>
  <si>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</si>
  <si>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</si>
  <si>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</si>
  <si>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</si>
  <si>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</si>
  <si>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</si>
  <si>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</si>
  <si>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</si>
  <si>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</si>
  <si>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</si>
  <si>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</si>
  <si>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</si>
  <si>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</si>
  <si>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</si>
  <si>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</si>
  <si>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</si>
  <si>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</si>
  <si>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</si>
  <si>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</si>
  <si>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</si>
  <si>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</si>
  <si>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</si>
  <si>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</si>
  <si>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</si>
  <si>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</si>
  <si>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</si>
  <si>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</si>
  <si>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</si>
  <si>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</si>
  <si>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</si>
  <si>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</si>
  <si>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</si>
  <si>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</si>
  <si>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</si>
  <si>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</si>
  <si>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</si>
  <si>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</si>
  <si>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</si>
  <si>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</si>
  <si>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</si>
  <si>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</si>
  <si>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</si>
  <si>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</si>
  <si>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</si>
  <si>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</si>
  <si>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</si>
  <si>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</si>
  <si>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</si>
  <si>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</si>
  <si>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</si>
  <si>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</si>
  <si>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</si>
  <si>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</si>
  <si>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</si>
  <si>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</si>
  <si>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</si>
  <si>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</si>
  <si>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</si>
  <si>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</si>
  <si>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</si>
  <si>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</si>
  <si>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</si>
  <si>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</si>
  <si>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</si>
  <si>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</si>
  <si>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</si>
  <si>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</si>
  <si>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</si>
  <si>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</si>
  <si>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</si>
  <si>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</si>
  <si>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</si>
  <si>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</si>
  <si>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</si>
  <si>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</si>
  <si>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</si>
  <si>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</si>
  <si>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</si>
  <si>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</si>
  <si>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</si>
  <si>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</si>
  <si>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</si>
  <si>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</si>
  <si>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</si>
  <si>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</si>
  <si>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</si>
  <si>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</si>
  <si>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</si>
  <si>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</si>
  <si>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</si>
  <si>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</si>
  <si>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</si>
  <si>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</si>
  <si>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</si>
  <si>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</si>
  <si>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</si>
  <si>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</si>
  <si>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</si>
  <si>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</si>
  <si>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</si>
  <si>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</si>
  <si>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</si>
  <si>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</si>
  <si>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</si>
  <si>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</si>
  <si>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</si>
  <si>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</si>
  <si>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</si>
  <si>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</si>
  <si>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</si>
  <si>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</si>
  <si>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</si>
  <si>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</si>
  <si>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</si>
  <si>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</si>
  <si>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</si>
  <si>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</si>
  <si>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</si>
  <si>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</si>
  <si>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</si>
  <si>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</si>
  <si>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</si>
  <si>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</si>
  <si>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</si>
  <si>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</si>
  <si>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</si>
  <si>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</si>
  <si>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</si>
  <si>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</si>
  <si>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</si>
  <si>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</si>
  <si>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</si>
  <si>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</si>
  <si>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</si>
  <si>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</si>
  <si>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</si>
  <si>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</si>
  <si>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</si>
  <si>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</si>
  <si>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</si>
  <si>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</si>
  <si>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</si>
  <si>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</si>
  <si>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</si>
  <si>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</si>
  <si>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</si>
  <si>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</si>
  <si>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</si>
  <si>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</si>
  <si>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</si>
  <si>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</si>
  <si>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</si>
  <si>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</si>
  <si>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</si>
  <si>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</si>
  <si>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</si>
  <si>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</si>
  <si>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</si>
  <si>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</si>
  <si>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</si>
  <si>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</si>
  <si>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</si>
  <si>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</si>
  <si>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</si>
  <si>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</si>
  <si>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</si>
  <si>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</si>
  <si>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</si>
  <si>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</si>
  <si>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</si>
  <si>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</si>
  <si>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</si>
  <si>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</si>
  <si>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</si>
  <si>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</si>
  <si>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</si>
  <si>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</si>
  <si>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</si>
  <si>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</si>
  <si>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</si>
  <si>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</si>
  <si>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</si>
  <si>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</si>
  <si>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</si>
  <si>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</si>
  <si>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</si>
  <si>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</si>
  <si>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</si>
  <si>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</si>
  <si>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</si>
  <si>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</si>
  <si>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</si>
  <si>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</si>
  <si>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</si>
  <si>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</si>
  <si>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</si>
  <si>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</si>
  <si>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</si>
  <si>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</si>
  <si>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</si>
  <si>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</si>
  <si>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</si>
  <si>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</si>
  <si>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</si>
  <si>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</si>
  <si>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</si>
  <si>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</si>
  <si>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</si>
  <si>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</si>
  <si>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</si>
  <si>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</si>
  <si>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</si>
  <si>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</si>
  <si>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</si>
  <si>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</si>
  <si>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</si>
  <si>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</si>
  <si>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</si>
  <si>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</si>
  <si>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</si>
  <si>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</si>
  <si>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</si>
  <si>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</si>
  <si>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</si>
  <si>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</si>
  <si>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</si>
  <si>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</si>
  <si>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</si>
  <si>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</si>
  <si>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</si>
  <si>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</si>
  <si>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</si>
  <si>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</si>
  <si>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</si>
  <si>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</si>
  <si>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</si>
  <si>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</si>
  <si>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</si>
  <si>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</si>
  <si>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</si>
  <si>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</si>
  <si>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</si>
  <si>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</si>
  <si>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</si>
  <si>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</si>
  <si>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</si>
  <si>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</si>
  <si>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</si>
  <si>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</si>
  <si>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</si>
  <si>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</si>
  <si>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</si>
  <si>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</si>
  <si>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</si>
  <si>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</si>
  <si>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</si>
  <si>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</si>
  <si>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</si>
  <si>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</si>
  <si>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</si>
  <si>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</si>
  <si>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</si>
  <si>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</si>
  <si>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</si>
  <si>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</si>
  <si>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</si>
  <si>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</si>
  <si>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</si>
  <si>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</si>
  <si>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</si>
  <si>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</si>
  <si>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</si>
  <si>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</si>
  <si>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</si>
  <si>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</si>
  <si>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</si>
  <si>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</si>
  <si>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</si>
  <si>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</si>
  <si>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</si>
  <si>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</si>
  <si>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</si>
  <si>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</si>
  <si>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</si>
  <si>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</si>
  <si>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</si>
  <si>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</si>
  <si>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</si>
  <si>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</si>
  <si>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</si>
  <si>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</si>
  <si>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</si>
  <si>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</si>
  <si>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</si>
  <si>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</si>
  <si>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</si>
  <si>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</si>
  <si>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</si>
  <si>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</si>
  <si>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</si>
  <si>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</si>
  <si>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</si>
  <si>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</si>
  <si>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</si>
  <si>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</si>
  <si>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</si>
  <si>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</si>
  <si>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</si>
  <si>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</si>
  <si>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</si>
  <si>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</si>
  <si>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</si>
  <si>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</si>
  <si>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</si>
  <si>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</si>
  <si>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</si>
  <si>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</si>
  <si>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</si>
  <si>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</si>
  <si>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</si>
  <si>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</si>
  <si>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</si>
  <si>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</si>
  <si>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</si>
  <si>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</si>
  <si>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</si>
  <si>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</si>
  <si>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</si>
  <si>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</si>
  <si>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</si>
  <si>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</si>
  <si>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</si>
  <si>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</si>
  <si>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</si>
  <si>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</si>
  <si>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</si>
  <si>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</si>
  <si>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</si>
  <si>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</si>
  <si>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</si>
  <si>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</si>
  <si>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</si>
  <si>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</si>
  <si>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</si>
  <si>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</si>
  <si>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</si>
  <si>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</si>
  <si>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</si>
  <si>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</si>
  <si>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</si>
  <si>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</si>
  <si>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</si>
  <si>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</si>
  <si>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</si>
  <si>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</si>
  <si>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</si>
  <si>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</si>
  <si>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</si>
  <si>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</si>
  <si>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</si>
  <si>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</si>
  <si>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</si>
  <si>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</si>
  <si>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</si>
  <si>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</si>
  <si>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</si>
  <si>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</si>
  <si>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</si>
  <si>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</si>
  <si>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</si>
  <si>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</si>
  <si>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</si>
  <si>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</si>
  <si>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</si>
  <si>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</si>
  <si>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</si>
  <si>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</si>
  <si>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</si>
  <si>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</si>
  <si>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</si>
  <si>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</si>
  <si>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</si>
  <si>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</si>
  <si>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</si>
  <si>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</si>
  <si>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</si>
  <si>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</si>
  <si>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</si>
  <si>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</si>
  <si>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</si>
  <si>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</si>
  <si>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</si>
  <si>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</si>
  <si>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</si>
  <si>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</si>
  <si>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</si>
  <si>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</si>
  <si>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</si>
  <si>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</si>
  <si>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</si>
  <si>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</si>
  <si>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</si>
  <si>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</si>
  <si>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</si>
  <si>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</si>
  <si>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</si>
  <si>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</si>
  <si>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</si>
  <si>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</si>
  <si>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</si>
  <si>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</si>
  <si>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</si>
  <si>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</si>
  <si>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</si>
  <si>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</si>
  <si>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</si>
  <si>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</si>
  <si>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</si>
  <si>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</si>
  <si>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</si>
  <si>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</si>
  <si>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</si>
  <si>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</si>
  <si>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</si>
  <si>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</si>
  <si>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</si>
  <si>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</si>
  <si>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</si>
  <si>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</si>
  <si>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</si>
  <si>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</si>
  <si>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</si>
  <si>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</si>
  <si>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</si>
  <si>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</si>
  <si>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</si>
  <si>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</si>
  <si>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</si>
  <si>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</si>
  <si>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</si>
  <si>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</si>
  <si>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</si>
  <si>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</si>
  <si>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</si>
  <si>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</si>
  <si>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</si>
  <si>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</si>
  <si>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</si>
  <si>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</si>
  <si>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</si>
  <si>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</si>
  <si>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</si>
  <si>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</si>
  <si>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</si>
  <si>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</si>
  <si>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</si>
  <si>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</si>
  <si>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</si>
  <si>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</si>
  <si>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</si>
  <si>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</si>
  <si>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</si>
  <si>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</si>
  <si>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</si>
  <si>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</si>
  <si>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</si>
  <si>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</si>
  <si>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</si>
  <si>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</si>
  <si>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</si>
  <si>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</si>
  <si>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</si>
  <si>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</si>
  <si>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</si>
  <si>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</si>
  <si>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</si>
  <si>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</si>
  <si>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</si>
  <si>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</si>
  <si>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</si>
  <si>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</si>
  <si>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</si>
  <si>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</si>
  <si>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</si>
  <si>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</si>
  <si>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</si>
  <si>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</si>
  <si>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</si>
  <si>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</si>
  <si>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</si>
  <si>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</si>
  <si>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</si>
  <si>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</si>
  <si>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</si>
  <si>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</si>
  <si>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</si>
  <si>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</si>
  <si>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</si>
  <si>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</si>
  <si>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</si>
  <si>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</si>
  <si>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</si>
  <si>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</si>
  <si>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</si>
  <si>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</si>
  <si>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</si>
  <si>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</si>
  <si>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</si>
  <si>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</si>
  <si>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</si>
  <si>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</si>
  <si>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</si>
  <si>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</si>
  <si>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</si>
  <si>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</si>
  <si>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</si>
  <si>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</si>
  <si>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</si>
  <si>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</si>
  <si>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</si>
  <si>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</si>
  <si>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</si>
  <si>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</si>
  <si>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</si>
  <si>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</si>
  <si>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</si>
  <si>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</si>
  <si>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</si>
  <si>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</si>
  <si>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</si>
  <si>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</si>
  <si>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</si>
  <si>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</si>
  <si>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</si>
  <si>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</si>
  <si>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</si>
  <si>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</si>
  <si>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</si>
  <si>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</si>
  <si>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</si>
  <si>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</si>
  <si>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</si>
  <si>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</si>
  <si>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</si>
  <si>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</si>
  <si>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</si>
  <si>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</si>
  <si>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</si>
  <si>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</si>
  <si>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</si>
  <si>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</si>
  <si>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</si>
  <si>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</si>
  <si>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</si>
  <si>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</si>
  <si>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</si>
  <si>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</si>
  <si>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</si>
  <si>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</si>
  <si>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</si>
  <si>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</si>
  <si>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</si>
  <si>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</si>
  <si>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</si>
  <si>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</si>
  <si>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</si>
  <si>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</si>
  <si>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</si>
  <si>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</si>
  <si>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</si>
  <si>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</si>
  <si>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</si>
  <si>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</si>
  <si>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</si>
  <si>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</si>
  <si>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</si>
  <si>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</si>
  <si>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</si>
  <si>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</si>
  <si>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</si>
  <si>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</si>
  <si>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</si>
  <si>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</si>
  <si>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</si>
  <si>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</si>
  <si>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</si>
  <si>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</si>
  <si>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</si>
  <si>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</si>
  <si>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</si>
  <si>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</si>
  <si>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</si>
  <si>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</si>
  <si>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</si>
  <si>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</si>
  <si>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</si>
  <si>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</si>
  <si>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</si>
  <si>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</si>
  <si>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</si>
  <si>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</si>
  <si>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</si>
  <si>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</si>
  <si>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</si>
  <si>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</si>
  <si>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</si>
  <si>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</si>
  <si>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</si>
  <si>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</si>
  <si>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</si>
  <si>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</si>
  <si>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</si>
  <si>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</si>
  <si>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</si>
  <si>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</si>
  <si>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</si>
  <si>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</si>
  <si>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</si>
  <si>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</si>
  <si>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</si>
  <si>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</si>
  <si>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</si>
  <si>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</si>
  <si>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</si>
  <si>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</si>
  <si>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</si>
  <si>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</si>
  <si>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</si>
  <si>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</si>
  <si>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</si>
  <si>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</si>
  <si>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</si>
  <si>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</si>
  <si>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</si>
  <si>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</si>
  <si>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</si>
  <si>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</si>
  <si>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</si>
  <si>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</si>
  <si>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</si>
  <si>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</si>
  <si>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</si>
  <si>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</si>
  <si>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</si>
  <si>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</si>
  <si>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</si>
  <si>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</si>
  <si>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</si>
  <si>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</si>
  <si>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</si>
  <si>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</si>
  <si>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</si>
  <si>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</si>
  <si>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</si>
  <si>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</si>
  <si>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</si>
  <si>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</si>
  <si>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</si>
  <si>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</si>
  <si>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</si>
  <si>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</si>
  <si>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</si>
  <si>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</si>
  <si>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</si>
  <si>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</si>
  <si>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</si>
  <si>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</si>
  <si>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</si>
  <si>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</si>
  <si>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</si>
  <si>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</si>
  <si>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</si>
  <si>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</si>
  <si>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</si>
  <si>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</si>
  <si>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</si>
  <si>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</si>
  <si>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</si>
  <si>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</si>
  <si>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</si>
  <si>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</si>
  <si>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</si>
  <si>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</si>
  <si>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</si>
  <si>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</si>
  <si>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</si>
  <si>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</si>
  <si>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</si>
  <si>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</si>
  <si>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</si>
  <si>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</si>
  <si>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</si>
  <si>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</si>
  <si>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</si>
  <si>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</si>
  <si>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</si>
  <si>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</si>
  <si>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</si>
  <si>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</si>
  <si>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</si>
  <si>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</si>
  <si>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</si>
  <si>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</si>
  <si>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</si>
  <si>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</si>
  <si>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</si>
  <si>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</si>
  <si>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</si>
  <si>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</si>
  <si>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</si>
  <si>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</si>
  <si>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</si>
  <si>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</si>
  <si>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</si>
  <si>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</si>
  <si>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</si>
  <si>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</si>
  <si>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</si>
  <si>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</si>
  <si>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</si>
  <si>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</si>
  <si>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</si>
  <si>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</si>
  <si>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</si>
  <si>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</si>
  <si>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</si>
  <si>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</si>
  <si>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</si>
  <si>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</si>
  <si>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</si>
  <si>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</si>
  <si>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</si>
  <si>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</si>
  <si>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</si>
  <si>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</si>
  <si>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</si>
  <si>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</si>
  <si>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</si>
  <si>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</si>
  <si>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</si>
  <si>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</si>
  <si>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</si>
  <si>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</si>
  <si>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</si>
  <si>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</si>
  <si>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</si>
  <si>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</si>
  <si>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</si>
  <si>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</si>
  <si>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</si>
  <si>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</si>
  <si>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</si>
  <si>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</si>
  <si>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</si>
  <si>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</si>
  <si>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</si>
  <si>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</si>
  <si>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</si>
  <si>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</si>
  <si>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</si>
  <si>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</si>
  <si>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</si>
  <si>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</si>
  <si>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</si>
  <si>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</si>
  <si>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</si>
  <si>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</si>
  <si>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</si>
  <si>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</si>
  <si>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</si>
  <si>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</si>
  <si>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</si>
  <si>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</si>
  <si>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</si>
  <si>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</si>
  <si>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</si>
  <si>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</si>
  <si>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</si>
  <si>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</si>
  <si>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</si>
  <si>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</si>
  <si>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</si>
  <si>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</si>
  <si>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</si>
  <si>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</si>
  <si>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</si>
  <si>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</si>
  <si>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</si>
  <si>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</si>
  <si>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</si>
  <si>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</si>
  <si>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</si>
  <si>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</si>
  <si>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</si>
  <si>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</si>
  <si>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</si>
  <si>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</si>
  <si>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</si>
  <si>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</si>
  <si>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</si>
  <si>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</si>
  <si>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</si>
  <si>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</si>
  <si>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</si>
  <si>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</si>
  <si>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</si>
  <si>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</si>
  <si>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</si>
  <si>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</si>
  <si>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</si>
  <si>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</si>
  <si>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</si>
  <si>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</si>
  <si>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</si>
  <si>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</si>
  <si>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</si>
  <si>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</si>
  <si>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</si>
  <si>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</si>
  <si>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</si>
  <si>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</si>
  <si>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</si>
  <si>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</si>
  <si>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</si>
  <si>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</si>
  <si>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</si>
  <si>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</si>
  <si>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</si>
  <si>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</si>
  <si>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</si>
  <si>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</si>
  <si>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</si>
  <si>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</si>
  <si>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</si>
  <si>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</si>
  <si>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</si>
  <si>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</si>
  <si>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</si>
  <si>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</si>
  <si>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</si>
  <si>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</si>
  <si>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</si>
  <si>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</si>
  <si>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</si>
  <si>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</si>
  <si>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</si>
  <si>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</si>
  <si>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</si>
  <si>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</si>
  <si>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</si>
  <si>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</si>
  <si>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</si>
  <si>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</si>
  <si>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</si>
  <si>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</si>
  <si>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</si>
  <si>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</si>
  <si>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</si>
  <si>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</si>
  <si>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</si>
  <si>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</si>
  <si>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</si>
  <si>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</si>
  <si>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</si>
  <si>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</si>
  <si>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</si>
  <si>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</si>
  <si>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</si>
  <si>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</si>
  <si>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</si>
  <si>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</si>
  <si>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</si>
  <si>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</si>
  <si>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</si>
  <si>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</si>
  <si>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</si>
  <si>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</si>
  <si>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</si>
  <si>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</si>
  <si>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</si>
  <si>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</si>
  <si>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</si>
  <si>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</si>
  <si>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</si>
  <si>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</si>
  <si>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</si>
  <si>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</si>
  <si>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</si>
  <si>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</si>
  <si>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</si>
  <si>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</si>
  <si>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</si>
  <si>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</si>
  <si>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</si>
  <si>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</si>
  <si>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</si>
  <si>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</si>
  <si>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</si>
  <si>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</si>
  <si>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</si>
  <si>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</si>
  <si>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</si>
  <si>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</si>
  <si>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</si>
  <si>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</si>
  <si>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</si>
  <si>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</si>
  <si>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</si>
  <si>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</si>
  <si>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</si>
  <si>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</si>
  <si>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</si>
  <si>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</si>
  <si>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</si>
  <si>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</si>
  <si>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</si>
  <si>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</si>
  <si>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</si>
  <si>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</si>
  <si>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</si>
  <si>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</si>
  <si>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</si>
  <si>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</si>
  <si>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</si>
  <si>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</si>
  <si>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</si>
  <si>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</si>
  <si>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</si>
  <si>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</si>
  <si>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</si>
  <si>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</si>
  <si>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</si>
  <si>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</si>
  <si>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</si>
  <si>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</si>
  <si>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</si>
  <si>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</si>
  <si>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</si>
  <si>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</si>
  <si>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</si>
  <si>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</si>
  <si>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</si>
  <si>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</si>
  <si>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</si>
  <si>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</si>
  <si>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</si>
  <si>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</si>
  <si>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</si>
  <si>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</si>
  <si>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</si>
  <si>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</si>
  <si>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</si>
  <si>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</si>
  <si>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</si>
  <si>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</si>
  <si>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</si>
  <si>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</si>
  <si>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</si>
  <si>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</si>
  <si>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</si>
  <si>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</si>
  <si>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</si>
  <si>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</si>
  <si>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</si>
  <si>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</si>
  <si>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</si>
  <si>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</si>
  <si>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</si>
  <si>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</si>
  <si>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</si>
  <si>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</si>
  <si>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</si>
  <si>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</si>
  <si>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</si>
  <si>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</si>
  <si>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</si>
  <si>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</si>
  <si>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</si>
  <si>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</si>
  <si>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</si>
  <si>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</si>
  <si>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</si>
  <si>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</si>
  <si>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</si>
  <si>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</si>
  <si>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</si>
  <si>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</si>
  <si>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</si>
  <si>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</si>
  <si>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</si>
  <si>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</si>
  <si>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</si>
  <si>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</si>
  <si>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</si>
  <si>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</si>
  <si>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</si>
  <si>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</si>
  <si>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</si>
  <si>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</si>
  <si>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</si>
  <si>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</si>
  <si>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</si>
  <si>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</si>
  <si>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</si>
  <si>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</si>
  <si>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</si>
  <si>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</si>
  <si>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</si>
  <si>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</si>
  <si>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</si>
  <si>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</si>
  <si>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</si>
  <si>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</si>
  <si>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</si>
  <si>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</si>
  <si>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</si>
  <si>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</si>
  <si>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</si>
  <si>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</si>
  <si>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</si>
  <si>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</si>
  <si>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</si>
  <si>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</si>
  <si>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</si>
  <si>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</si>
  <si>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</si>
  <si>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</si>
  <si>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</si>
  <si>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</si>
  <si>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</si>
  <si>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</si>
  <si>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</si>
  <si>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</si>
  <si>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</si>
  <si>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</si>
  <si>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</si>
  <si>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</si>
  <si>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</si>
  <si>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</si>
  <si>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</si>
  <si>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</si>
  <si>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</si>
  <si>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</si>
  <si>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</si>
  <si>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</si>
  <si>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</si>
  <si>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</si>
  <si>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</si>
  <si>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</si>
  <si>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</si>
  <si>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</si>
  <si>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</si>
  <si>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</si>
  <si>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</si>
  <si>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</si>
  <si>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</si>
  <si>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</si>
  <si>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</si>
  <si>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</si>
  <si>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</si>
  <si>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</si>
  <si>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</si>
  <si>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</si>
  <si>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</si>
  <si>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</si>
  <si>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</si>
  <si>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</si>
  <si>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</si>
  <si>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</si>
  <si>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</si>
  <si>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</si>
  <si>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</si>
  <si>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</si>
  <si>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</si>
  <si>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</si>
  <si>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</si>
  <si>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</si>
  <si>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</si>
  <si>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</si>
  <si>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</si>
  <si>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</si>
  <si>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</si>
  <si>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</si>
  <si>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</si>
  <si>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</si>
  <si>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</si>
  <si>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</si>
  <si>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</si>
  <si>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</si>
  <si>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</si>
  <si>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</si>
  <si>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</si>
  <si>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</si>
  <si>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</si>
  <si>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</si>
  <si>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</si>
  <si>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</si>
  <si>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</si>
  <si>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</si>
  <si>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</si>
  <si>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</si>
  <si>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</si>
  <si>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</si>
  <si>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</si>
  <si>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</si>
  <si>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</si>
  <si>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</si>
  <si>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</si>
  <si>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</si>
  <si>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</si>
  <si>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</si>
  <si>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</si>
  <si>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</si>
  <si>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</si>
  <si>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</si>
  <si>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</si>
  <si>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</si>
  <si>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</si>
  <si>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</si>
  <si>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</si>
  <si>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</si>
  <si>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</si>
  <si>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</si>
  <si>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</si>
  <si>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</si>
  <si>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</si>
  <si>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</si>
  <si>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</si>
  <si>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</si>
  <si>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</si>
  <si>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</si>
  <si>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</si>
  <si>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</si>
  <si>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</si>
  <si>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</si>
  <si>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</si>
  <si>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</si>
  <si>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</si>
  <si>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</si>
  <si>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</si>
  <si>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</si>
  <si>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</si>
  <si>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</si>
  <si>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</si>
  <si>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</si>
  <si>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</si>
  <si>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</si>
  <si>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</si>
  <si>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</si>
  <si>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</si>
  <si>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</si>
  <si>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</si>
  <si>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</si>
  <si>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</si>
  <si>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</si>
  <si>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</si>
  <si>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</si>
  <si>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</si>
  <si>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</si>
  <si>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</si>
  <si>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</si>
  <si>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</si>
  <si>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</si>
  <si>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</si>
  <si>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</si>
  <si>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</si>
  <si>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</si>
  <si>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</si>
  <si>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</si>
  <si>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</si>
  <si>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</si>
  <si>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</si>
  <si>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</si>
  <si>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</si>
  <si>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</si>
  <si>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</si>
  <si>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</si>
  <si>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</si>
  <si>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</si>
  <si>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</si>
  <si>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</si>
  <si>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</si>
  <si>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</si>
  <si>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</si>
  <si>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</si>
  <si>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</si>
  <si>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</si>
  <si>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</si>
  <si>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</si>
  <si>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</si>
  <si>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</si>
  <si>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</si>
  <si>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</si>
  <si>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</si>
  <si>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</si>
  <si>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</si>
  <si>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</si>
  <si>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</si>
  <si>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</si>
  <si>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</si>
  <si>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</si>
  <si>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</si>
  <si>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</si>
  <si>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</si>
  <si>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</si>
  <si>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</si>
  <si>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</si>
  <si>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</si>
  <si>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</si>
  <si>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</si>
  <si>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</si>
  <si>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</si>
  <si>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</si>
  <si>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</si>
  <si>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</si>
  <si>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</si>
  <si>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</si>
  <si>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</si>
  <si>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</si>
  <si>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</si>
  <si>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</si>
  <si>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</si>
  <si>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</si>
  <si>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</si>
  <si>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</si>
  <si>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</si>
  <si>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</si>
  <si>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</si>
  <si>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</si>
  <si>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</si>
  <si>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</si>
  <si>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</si>
  <si>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</si>
  <si>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</si>
  <si>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</si>
  <si>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</si>
  <si>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</si>
  <si>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</si>
  <si>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</si>
  <si>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</si>
  <si>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</si>
  <si>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</si>
  <si>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</si>
  <si>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</si>
  <si>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</si>
  <si>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</si>
  <si>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</si>
  <si>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</si>
  <si>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</si>
  <si>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</si>
  <si>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</si>
  <si>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</si>
  <si>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</si>
  <si>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</si>
  <si>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</si>
  <si>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</si>
  <si>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</si>
  <si>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</si>
  <si>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</si>
  <si>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</si>
  <si>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</si>
  <si>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</si>
  <si>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</si>
  <si>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</si>
  <si>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</si>
  <si>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</si>
  <si>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</si>
  <si>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</si>
  <si>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</si>
  <si>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</si>
  <si>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</si>
  <si>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</si>
  <si>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</si>
  <si>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</si>
  <si>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</si>
  <si>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</si>
  <si>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</si>
  <si>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</si>
  <si>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</si>
  <si>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</si>
  <si>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</si>
  <si>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</si>
  <si>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</si>
  <si>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</si>
  <si>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</si>
  <si>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</si>
  <si>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</si>
  <si>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</si>
  <si>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</si>
  <si>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</si>
  <si>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</si>
  <si>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</si>
  <si>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</si>
  <si>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</si>
  <si>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</si>
  <si>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</si>
  <si>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</si>
  <si>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</si>
  <si>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</si>
  <si>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</si>
  <si>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</si>
  <si>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</si>
  <si>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</si>
  <si>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</si>
  <si>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</si>
  <si>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</si>
  <si>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</si>
  <si>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</si>
  <si>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</si>
  <si>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</si>
  <si>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</si>
  <si>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</si>
  <si>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</si>
  <si>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</si>
  <si>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</si>
  <si>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</si>
  <si>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</si>
  <si>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</si>
  <si>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</si>
  <si>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</si>
  <si>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</si>
  <si>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</si>
  <si>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</si>
  <si>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</si>
  <si>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</si>
  <si>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</si>
  <si>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</si>
  <si>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</si>
  <si>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</si>
  <si>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</si>
  <si>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</si>
  <si>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</si>
  <si>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</si>
  <si>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</si>
  <si>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</si>
  <si>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</si>
  <si>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</si>
  <si>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</si>
  <si>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</si>
  <si>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</si>
  <si>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</si>
  <si>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</si>
  <si>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</si>
  <si>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</si>
  <si>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</si>
  <si>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</si>
  <si>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</si>
  <si>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</si>
  <si>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</si>
  <si>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</si>
  <si>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</si>
  <si>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</si>
  <si>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</si>
  <si>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</si>
  <si>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</si>
  <si>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</si>
  <si>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</si>
  <si>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</si>
  <si>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</si>
  <si>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</si>
  <si>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</si>
  <si>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</si>
  <si>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</si>
  <si>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</si>
  <si>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</si>
  <si>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</si>
  <si>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</si>
  <si>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</si>
  <si>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</si>
  <si>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</si>
  <si>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</si>
  <si>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</si>
  <si>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</si>
  <si>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</si>
  <si>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</si>
  <si>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</si>
  <si>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</si>
  <si>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</si>
  <si>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</si>
  <si>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</si>
  <si>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</si>
  <si>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</si>
  <si>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</si>
  <si>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</si>
  <si>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</si>
  <si>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</si>
  <si>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</si>
  <si>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</si>
  <si>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</si>
  <si>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</si>
  <si>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</si>
  <si>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</si>
  <si>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</si>
  <si>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</si>
  <si>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</si>
  <si>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</si>
  <si>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</si>
  <si>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</si>
  <si>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</si>
  <si>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</si>
  <si>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</si>
  <si>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</si>
  <si>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</si>
  <si>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</si>
  <si>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</si>
  <si>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</si>
  <si>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</si>
  <si>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</si>
  <si>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</si>
  <si>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</si>
  <si>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</si>
  <si>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</si>
  <si>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</si>
  <si>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</si>
  <si>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</si>
  <si>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</si>
  <si>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</si>
  <si>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</si>
  <si>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</si>
  <si>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</si>
  <si>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</si>
  <si>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</si>
  <si>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</si>
  <si>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</si>
  <si>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</si>
  <si>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</si>
  <si>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</si>
  <si>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</si>
  <si>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</si>
  <si>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</si>
  <si>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</si>
  <si>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</si>
  <si>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</si>
  <si>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</si>
  <si>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</si>
  <si>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</si>
  <si>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</si>
  <si>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</si>
  <si>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</si>
  <si>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</si>
  <si>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</si>
  <si>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</si>
  <si>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</si>
  <si>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</si>
  <si>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</si>
  <si>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</si>
  <si>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</si>
  <si>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</si>
  <si>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</si>
  <si>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</si>
  <si>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</si>
  <si>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</si>
  <si>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</si>
  <si>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</si>
  <si>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</si>
  <si>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</si>
  <si>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</si>
  <si>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</si>
  <si>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</si>
  <si>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</si>
  <si>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</si>
  <si>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</si>
  <si>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</si>
  <si>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</si>
  <si>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</si>
  <si>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</si>
  <si>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</si>
  <si>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</si>
  <si>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</si>
  <si>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</si>
  <si>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</si>
  <si>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</si>
  <si>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</si>
  <si>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</si>
  <si>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</si>
  <si>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</si>
  <si>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</si>
  <si>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</si>
  <si>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</si>
  <si>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</si>
  <si>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</si>
  <si>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</si>
  <si>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</si>
  <si>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</si>
  <si>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</si>
  <si>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</si>
  <si>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</si>
  <si>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</si>
  <si>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</si>
  <si>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</si>
  <si>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</si>
  <si>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</si>
  <si>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</si>
  <si>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</si>
  <si>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</si>
  <si>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</si>
  <si>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</si>
  <si>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</si>
  <si>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</si>
  <si>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</si>
  <si>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</si>
  <si>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</si>
  <si>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</si>
  <si>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</si>
  <si>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</si>
  <si>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</si>
  <si>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</si>
  <si>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</si>
  <si>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</si>
  <si>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</si>
  <si>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</si>
  <si>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</si>
  <si>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</si>
  <si>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</si>
  <si>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</si>
  <si>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</si>
  <si>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</si>
  <si>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</si>
  <si>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</si>
  <si>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</si>
  <si>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</si>
  <si>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</si>
  <si>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</si>
  <si>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</si>
  <si>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</si>
  <si>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</si>
  <si>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</si>
  <si>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</si>
  <si>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</si>
  <si>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</si>
  <si>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</si>
  <si>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</si>
  <si>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</si>
  <si>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</si>
  <si>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</si>
  <si>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</si>
  <si>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</si>
  <si>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</si>
  <si>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</si>
  <si>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</si>
  <si>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</si>
  <si>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</si>
  <si>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</si>
  <si>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</si>
  <si>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</si>
  <si>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</si>
  <si>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</si>
  <si>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</si>
  <si>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</si>
  <si>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</si>
  <si>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</si>
  <si>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</si>
  <si>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</si>
  <si>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</si>
  <si>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</si>
  <si>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</si>
  <si>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</si>
  <si>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</si>
  <si>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</si>
  <si>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</si>
  <si>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</si>
  <si>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</si>
  <si>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</si>
  <si>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</si>
  <si>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</si>
  <si>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</si>
  <si>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</si>
  <si>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</si>
  <si>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</si>
  <si>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</si>
  <si>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</si>
  <si>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</si>
  <si>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</si>
  <si>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</si>
  <si>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</si>
  <si>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</si>
  <si>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</si>
  <si>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</si>
  <si>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</si>
  <si>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</si>
  <si>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</si>
  <si>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</si>
  <si>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</si>
  <si>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</si>
  <si>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</si>
  <si>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</si>
  <si>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</si>
  <si>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</si>
  <si>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</si>
  <si>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</si>
  <si>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</si>
  <si>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</si>
  <si>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</si>
  <si>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</si>
  <si>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</si>
  <si>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</si>
  <si>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</si>
  <si>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</si>
  <si>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</si>
  <si>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</si>
  <si>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</si>
  <si>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</si>
  <si>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</si>
  <si>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</si>
  <si>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</si>
  <si>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</si>
  <si>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</si>
  <si>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</si>
  <si>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</si>
  <si>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</si>
  <si>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</si>
  <si>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</si>
  <si>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</si>
  <si>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</si>
  <si>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</si>
  <si>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</si>
  <si>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</si>
  <si>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</si>
  <si>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</si>
  <si>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</si>
  <si>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</si>
  <si>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</si>
  <si>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</si>
  <si>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</si>
  <si>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</si>
  <si>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</si>
  <si>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</si>
  <si>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</si>
  <si>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</si>
  <si>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</si>
  <si>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</si>
  <si>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</si>
  <si>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</si>
  <si>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</si>
  <si>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</si>
  <si>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</si>
  <si>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</si>
  <si>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</si>
  <si>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</si>
  <si>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</si>
  <si>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</si>
  <si>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</si>
  <si>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</si>
  <si>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</si>
  <si>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</si>
  <si>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</si>
  <si>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</si>
  <si>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</si>
  <si>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</si>
  <si>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</si>
  <si>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</si>
  <si>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</si>
  <si>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</si>
  <si>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</si>
  <si>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</si>
  <si>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</si>
  <si>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</si>
  <si>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</si>
  <si>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</si>
  <si>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</si>
  <si>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</si>
  <si>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</si>
  <si>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</si>
  <si>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</si>
  <si>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</si>
  <si>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</si>
  <si>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</si>
  <si>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</si>
  <si>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</si>
  <si>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</si>
  <si>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</si>
  <si>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</si>
  <si>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</si>
  <si>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</si>
  <si>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</si>
  <si>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</si>
  <si>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</si>
  <si>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</si>
  <si>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</si>
  <si>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</si>
  <si>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</si>
  <si>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</si>
  <si>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</si>
  <si>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</si>
  <si>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</si>
  <si>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</si>
  <si>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</si>
  <si>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</si>
  <si>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</si>
  <si>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</si>
  <si>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</si>
  <si>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</si>
  <si>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</si>
  <si>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</si>
  <si>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</si>
  <si>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</si>
  <si>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</si>
  <si>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</si>
  <si>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</si>
  <si>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</si>
  <si>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</si>
  <si>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</si>
  <si>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</si>
  <si>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</si>
  <si>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</si>
  <si>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</si>
  <si>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</si>
  <si>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</si>
  <si>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</si>
  <si>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</si>
  <si>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</si>
  <si>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</si>
  <si>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</si>
  <si>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</si>
  <si>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</si>
  <si>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</si>
  <si>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</si>
  <si>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</si>
  <si>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</si>
  <si>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</si>
  <si>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</si>
  <si>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</si>
  <si>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</si>
  <si>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</si>
  <si>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</si>
  <si>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</si>
  <si>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</si>
  <si>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</si>
  <si>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</si>
  <si>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</si>
  <si>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</si>
  <si>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</si>
  <si>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</si>
  <si>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</si>
  <si>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</si>
  <si>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</si>
  <si>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</si>
  <si>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</si>
  <si>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</si>
  <si>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</si>
  <si>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</si>
  <si>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</si>
  <si>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</si>
  <si>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</si>
  <si>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</si>
  <si>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</si>
  <si>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</si>
  <si>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</si>
  <si>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</si>
  <si>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</si>
  <si>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</si>
  <si>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</si>
  <si>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</si>
  <si>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</si>
  <si>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</si>
  <si>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</si>
  <si>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</si>
  <si>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</si>
  <si>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</si>
  <si>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</si>
  <si>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</si>
  <si>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</si>
  <si>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</si>
  <si>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</si>
  <si>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</si>
  <si>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</si>
  <si>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</si>
  <si>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</si>
  <si>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</si>
  <si>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</si>
  <si>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</si>
  <si>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</si>
  <si>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</si>
  <si>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</si>
  <si>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</si>
  <si>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</si>
  <si>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</si>
  <si>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</si>
  <si>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</si>
  <si>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</si>
  <si>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</si>
  <si>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</si>
  <si>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</si>
  <si>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</si>
  <si>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</si>
  <si>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</si>
  <si>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</si>
  <si>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</si>
  <si>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</si>
  <si>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</si>
  <si>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</si>
  <si>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</si>
  <si>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</si>
  <si>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</si>
  <si>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</si>
  <si>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</si>
  <si>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</si>
  <si>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</si>
  <si>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</si>
  <si>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</si>
  <si>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</si>
  <si>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</si>
  <si>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</si>
  <si>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</si>
  <si>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</si>
  <si>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</si>
  <si>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</si>
  <si>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</si>
  <si>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</si>
  <si>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</si>
  <si>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</si>
  <si>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</si>
  <si>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</si>
  <si>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</si>
  <si>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</si>
  <si>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</si>
  <si>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</si>
  <si>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</si>
  <si>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</si>
  <si>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</si>
  <si>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</si>
  <si>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</si>
  <si>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</si>
  <si>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</si>
  <si>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</si>
  <si>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</si>
  <si>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</si>
  <si>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</si>
  <si>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</si>
  <si>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</si>
  <si>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</si>
  <si>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</si>
  <si>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</si>
  <si>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</si>
  <si>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</si>
  <si>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</si>
  <si>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</si>
  <si>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</si>
  <si>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</si>
  <si>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</si>
  <si>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</si>
  <si>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</si>
  <si>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</si>
  <si>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</si>
  <si>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</si>
  <si>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</si>
  <si>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</si>
  <si>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</si>
  <si>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</si>
  <si>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</si>
  <si>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</si>
  <si>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</si>
  <si>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</si>
  <si>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</si>
  <si>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</si>
  <si>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</si>
  <si>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</si>
  <si>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</si>
  <si>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</si>
  <si>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</si>
  <si>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</si>
  <si>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</si>
  <si>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</si>
  <si>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</si>
  <si>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</si>
  <si>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</si>
  <si>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</si>
  <si>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</si>
  <si>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</si>
  <si>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</si>
  <si>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</si>
  <si>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</si>
  <si>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</si>
  <si>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</si>
  <si>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</si>
  <si>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</si>
  <si>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</si>
  <si>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</si>
  <si>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</si>
  <si>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</si>
  <si>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</si>
  <si>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</si>
  <si>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</si>
  <si>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</si>
  <si>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</si>
  <si>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</si>
  <si>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</si>
  <si>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</si>
  <si>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</si>
  <si>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</si>
  <si>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</si>
  <si>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</si>
  <si>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</si>
  <si>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</si>
  <si>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</si>
  <si>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</si>
  <si>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</si>
  <si>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</si>
  <si>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</si>
  <si>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</si>
  <si>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</si>
  <si>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</si>
  <si>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</si>
  <si>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</si>
  <si>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</si>
  <si>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</si>
  <si>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</si>
  <si>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</si>
  <si>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</si>
  <si>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</si>
  <si>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</si>
  <si>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</si>
  <si>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</si>
  <si>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</si>
  <si>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</si>
  <si>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</si>
  <si>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</si>
  <si>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</si>
  <si>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</si>
  <si>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</si>
  <si>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</si>
  <si>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</si>
  <si>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</si>
  <si>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</si>
  <si>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</si>
  <si>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</si>
  <si>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</si>
  <si>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</si>
  <si>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</si>
  <si>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</si>
  <si>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</si>
  <si>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</si>
  <si>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</si>
  <si>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</si>
  <si>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</si>
  <si>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</si>
  <si>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</si>
  <si>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</si>
  <si>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</si>
  <si>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</si>
  <si>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</si>
  <si>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</si>
  <si>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</si>
  <si>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</si>
  <si>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</si>
  <si>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</si>
  <si>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</si>
  <si>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</si>
  <si>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</si>
  <si>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</si>
  <si>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</si>
  <si>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</si>
  <si>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</si>
  <si>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</si>
  <si>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</si>
  <si>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</si>
  <si>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</si>
  <si>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</si>
  <si>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</si>
  <si>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</si>
  <si>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</si>
  <si>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</si>
  <si>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</si>
  <si>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</si>
  <si>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</si>
  <si>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</si>
  <si>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</si>
  <si>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</si>
  <si>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</si>
  <si>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</si>
  <si>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</si>
  <si>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</si>
  <si>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</si>
  <si>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</si>
  <si>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</si>
  <si>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</si>
  <si>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</si>
  <si>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</si>
  <si>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</si>
  <si>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</si>
  <si>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</si>
  <si>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</si>
  <si>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</si>
  <si>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</si>
  <si>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</si>
  <si>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</si>
  <si>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</si>
  <si>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</si>
  <si>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</si>
  <si>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</si>
  <si>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</si>
  <si>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</si>
  <si>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</si>
  <si>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</si>
  <si>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</si>
  <si>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</si>
  <si>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</si>
  <si>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</si>
  <si>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</si>
  <si>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</si>
  <si>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</si>
  <si>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</si>
  <si>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</si>
  <si>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</si>
  <si>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</si>
  <si>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</si>
  <si>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</si>
  <si>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</si>
  <si>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</si>
  <si>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</si>
  <si>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</si>
  <si>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</si>
  <si>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</si>
  <si>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</si>
  <si>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</si>
  <si>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</si>
  <si>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</si>
  <si>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</si>
  <si>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</si>
  <si>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</si>
  <si>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</si>
  <si>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</si>
  <si>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</si>
  <si>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</si>
  <si>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</si>
  <si>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</si>
  <si>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</si>
  <si>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</si>
  <si>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</si>
  <si>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</si>
  <si>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</si>
  <si>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</si>
  <si>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</si>
  <si>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</si>
  <si>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</si>
  <si>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</si>
  <si>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</si>
  <si>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</si>
  <si>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</si>
  <si>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</si>
  <si>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</si>
  <si>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</si>
  <si>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</si>
  <si>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</si>
  <si>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</si>
  <si>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</si>
  <si>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</si>
  <si>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</si>
  <si>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</si>
  <si>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</si>
  <si>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</si>
  <si>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</si>
  <si>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</si>
  <si>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</si>
  <si>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</si>
  <si>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</si>
  <si>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</si>
  <si>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</si>
  <si>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</si>
  <si>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</si>
  <si>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</si>
  <si>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</si>
  <si>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</si>
  <si>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</si>
  <si>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</si>
  <si>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</si>
  <si>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</si>
  <si>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</si>
  <si>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</si>
  <si>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</si>
  <si>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</si>
  <si>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</si>
  <si>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</si>
  <si>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</si>
  <si>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</si>
  <si>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</si>
  <si>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</si>
  <si>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</si>
  <si>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</si>
  <si>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</si>
  <si>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</si>
  <si>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</si>
  <si>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</si>
  <si>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</si>
  <si>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</si>
  <si>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</si>
  <si>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</si>
  <si>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</si>
  <si>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</si>
  <si>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</si>
  <si>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</si>
  <si>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</si>
  <si>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</si>
  <si>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</si>
  <si>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</si>
  <si>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</si>
  <si>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</si>
  <si>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</si>
  <si>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</si>
  <si>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</si>
  <si>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</si>
  <si>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</si>
  <si>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</si>
  <si>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</si>
  <si>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</si>
  <si>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</si>
  <si>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</si>
  <si>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</si>
  <si>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</si>
  <si>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</si>
  <si>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</si>
  <si>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</si>
  <si>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</si>
  <si>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</si>
  <si>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</si>
  <si>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</si>
  <si>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</si>
  <si>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</si>
  <si>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</si>
  <si>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</si>
  <si>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</si>
  <si>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</si>
  <si>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</si>
  <si>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</si>
  <si>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</si>
  <si>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</si>
  <si>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</si>
  <si>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</si>
  <si>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</si>
  <si>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</si>
  <si>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</si>
  <si>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</si>
  <si>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</si>
  <si>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</si>
  <si>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</si>
  <si>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</si>
  <si>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</si>
  <si>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</si>
  <si>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</si>
  <si>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</si>
  <si>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</si>
  <si>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</si>
  <si>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</si>
  <si>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</si>
  <si>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</si>
  <si>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</si>
  <si>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</si>
  <si>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</si>
  <si>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</si>
  <si>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</si>
  <si>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</si>
  <si>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</si>
  <si>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</si>
  <si>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</si>
  <si>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</si>
  <si>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</si>
  <si>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</si>
  <si>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</si>
  <si>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</si>
  <si>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</si>
  <si>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</si>
  <si>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</si>
  <si>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</si>
  <si>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</si>
  <si>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</si>
  <si>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</si>
  <si>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</si>
  <si>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</si>
  <si>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</si>
  <si>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</si>
  <si>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</si>
  <si>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</si>
  <si>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</si>
  <si>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</si>
  <si>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</si>
  <si>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</si>
  <si>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</si>
  <si>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</si>
  <si>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</si>
  <si>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</si>
  <si>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</si>
  <si>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</si>
  <si>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</si>
  <si>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</si>
  <si>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</si>
  <si>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</si>
  <si>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</si>
  <si>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</si>
  <si>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</si>
  <si>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</si>
  <si>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</si>
  <si>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</si>
  <si>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</si>
  <si>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</si>
  <si>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</si>
  <si>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</si>
  <si>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</si>
  <si>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</si>
  <si>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</si>
  <si>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</si>
  <si>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</si>
  <si>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</si>
  <si>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</si>
  <si>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</si>
  <si>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</si>
  <si>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</si>
  <si>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</si>
  <si>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</si>
  <si>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</si>
  <si>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</si>
  <si>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</si>
  <si>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</si>
  <si>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</si>
  <si>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</si>
  <si>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</si>
  <si>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</si>
  <si>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</si>
  <si>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</si>
  <si>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</si>
  <si>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</si>
  <si>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</si>
  <si>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</si>
  <si>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</si>
  <si>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</si>
  <si>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</si>
  <si>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</si>
  <si>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</si>
  <si>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</si>
  <si>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</si>
  <si>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</si>
  <si>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</si>
  <si>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</si>
  <si>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</si>
  <si>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</si>
  <si>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</si>
  <si>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</si>
  <si>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</si>
  <si>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</si>
  <si>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</si>
  <si>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</si>
  <si>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</si>
  <si>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</si>
  <si>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</si>
  <si>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</si>
  <si>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</si>
  <si>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</si>
  <si>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</si>
  <si>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</si>
  <si>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</si>
  <si>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</si>
  <si>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</si>
  <si>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</si>
  <si>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</si>
  <si>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</si>
  <si>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</si>
  <si>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</si>
  <si>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</si>
  <si>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</si>
  <si>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</si>
  <si>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</si>
  <si>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</si>
  <si>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</si>
  <si>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</si>
  <si>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</si>
  <si>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</si>
  <si>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</si>
  <si>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</si>
  <si>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</si>
  <si>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</si>
  <si>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</si>
  <si>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</si>
  <si>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</si>
  <si>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</si>
  <si>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</si>
  <si>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</si>
  <si>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</si>
  <si>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</si>
  <si>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</si>
  <si>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</si>
  <si>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</si>
  <si>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</si>
  <si>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</si>
  <si>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</si>
  <si>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</si>
  <si>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</si>
  <si>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</si>
  <si>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</si>
  <si>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</si>
  <si>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</si>
  <si>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</si>
  <si>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</si>
  <si>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</si>
  <si>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</si>
  <si>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</si>
  <si>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</si>
  <si>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</si>
  <si>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</si>
  <si>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</si>
  <si>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</si>
  <si>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</si>
  <si>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</si>
  <si>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</si>
  <si>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</si>
  <si>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</si>
  <si>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</si>
  <si>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</si>
  <si>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</si>
  <si>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</si>
  <si>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</si>
  <si>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</si>
  <si>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</si>
  <si>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</si>
  <si>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</si>
  <si>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</si>
  <si>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</si>
  <si>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</si>
  <si>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</si>
  <si>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</si>
  <si>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</si>
  <si>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</si>
  <si>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</si>
  <si>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</si>
  <si>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</si>
  <si>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</si>
  <si>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</si>
  <si>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</si>
  <si>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</si>
  <si>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</si>
  <si>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</si>
  <si>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</si>
  <si>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</si>
  <si>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</si>
  <si>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</si>
  <si>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</si>
  <si>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</si>
  <si>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</si>
  <si>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</si>
  <si>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</si>
  <si>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</si>
  <si>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</si>
  <si>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</si>
  <si>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</si>
  <si>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</si>
  <si>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</si>
  <si>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</si>
  <si>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</si>
  <si>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</si>
  <si>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</si>
  <si>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</si>
  <si>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</si>
  <si>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</si>
  <si>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</si>
  <si>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</si>
  <si>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</si>
  <si>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</si>
  <si>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</si>
  <si>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</si>
  <si>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</si>
  <si>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</si>
  <si>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</si>
  <si>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</si>
  <si>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</si>
  <si>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</si>
  <si>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</si>
  <si>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</si>
  <si>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</si>
  <si>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</si>
  <si>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</si>
  <si>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</si>
  <si>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</si>
  <si>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</si>
  <si>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</si>
  <si>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</si>
  <si>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</si>
  <si>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</si>
  <si>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</si>
  <si>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</si>
  <si>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</si>
  <si>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</si>
  <si>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</si>
  <si>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</si>
  <si>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</si>
  <si>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</si>
  <si>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</si>
  <si>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</si>
  <si>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</si>
  <si>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</si>
  <si>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</si>
  <si>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</si>
  <si>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</si>
  <si>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</si>
  <si>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</si>
  <si>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</si>
  <si>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</si>
  <si>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</si>
  <si>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</si>
  <si>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</si>
  <si>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</si>
  <si>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</si>
  <si>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</si>
  <si>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</si>
  <si>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</si>
  <si>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</si>
  <si>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</si>
  <si>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</si>
  <si>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</si>
  <si>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</si>
  <si>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</si>
  <si>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</si>
  <si>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</si>
  <si>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</si>
  <si>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</si>
  <si>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</si>
  <si>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</si>
  <si>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</si>
  <si>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</si>
  <si>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</si>
  <si>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</si>
  <si>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</si>
  <si>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</si>
  <si>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</si>
  <si>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</si>
  <si>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</si>
  <si>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</si>
  <si>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</si>
  <si>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</si>
  <si>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</si>
  <si>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</si>
  <si>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</si>
  <si>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</si>
  <si>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</si>
  <si>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</si>
  <si>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</si>
  <si>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</si>
  <si>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</si>
  <si>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</si>
  <si>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</si>
  <si>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</si>
  <si>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</si>
  <si>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</si>
  <si>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</si>
  <si>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</si>
  <si>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</si>
  <si>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</si>
  <si>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</si>
  <si>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</si>
  <si>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</si>
  <si>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</si>
  <si>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</si>
  <si>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</si>
  <si>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</si>
  <si>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</si>
  <si>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</si>
  <si>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</si>
  <si>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</si>
  <si>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</si>
  <si>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</si>
  <si>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</si>
  <si>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</si>
  <si>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</si>
  <si>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</si>
  <si>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</si>
  <si>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</si>
  <si>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</si>
  <si>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</si>
  <si>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</si>
  <si>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</si>
  <si>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</si>
  <si>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</si>
  <si>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</si>
  <si>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</si>
  <si>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</si>
  <si>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</si>
  <si>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</si>
  <si>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</si>
  <si>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</si>
  <si>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</si>
  <si>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</si>
  <si>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</si>
  <si>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</si>
  <si>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</si>
  <si>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</si>
  <si>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</si>
  <si>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</si>
  <si>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</si>
  <si>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</si>
  <si>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</si>
  <si>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</si>
  <si>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</si>
  <si>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</si>
  <si>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</si>
  <si>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</si>
  <si>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</si>
  <si>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</si>
  <si>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</si>
  <si>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</si>
  <si>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</si>
  <si>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</si>
  <si>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</si>
  <si>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</si>
  <si>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</si>
  <si>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</si>
  <si>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</si>
  <si>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</si>
  <si>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</si>
  <si>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</si>
  <si>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</si>
  <si>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</si>
  <si>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</si>
  <si>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</si>
  <si>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</si>
  <si>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</si>
  <si>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</si>
  <si>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</si>
  <si>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</si>
  <si>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</si>
  <si>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</si>
  <si>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</si>
  <si>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</si>
  <si>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</si>
  <si>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</si>
  <si>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</si>
  <si>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</si>
  <si>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</si>
  <si>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</si>
  <si>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</si>
  <si>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</si>
  <si>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</si>
  <si>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</si>
  <si>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</si>
  <si>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</si>
  <si>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</si>
  <si>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</si>
  <si>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</si>
  <si>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</si>
  <si>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</si>
  <si>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</si>
  <si>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</si>
  <si>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</si>
  <si>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</si>
  <si>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</si>
  <si>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</si>
  <si>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</si>
  <si>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</si>
  <si>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</si>
  <si>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</si>
  <si>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</si>
  <si>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</si>
  <si>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</si>
  <si>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</si>
  <si>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</si>
  <si>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</si>
  <si>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</si>
  <si>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</si>
  <si>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</si>
  <si>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</si>
  <si>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</si>
  <si>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</si>
  <si>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</si>
  <si>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</si>
  <si>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</si>
  <si>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</si>
  <si>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</si>
  <si>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</si>
  <si>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</si>
  <si>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</si>
  <si>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</si>
  <si>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</si>
  <si>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</si>
  <si>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</si>
  <si>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</si>
  <si>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</si>
  <si>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</si>
  <si>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</si>
  <si>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</si>
  <si>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</si>
  <si>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</si>
  <si>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</si>
  <si>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</si>
  <si>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</si>
  <si>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</si>
  <si>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</si>
  <si>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</si>
  <si>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</si>
  <si>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</si>
  <si>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</si>
  <si>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</si>
  <si>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</si>
  <si>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</si>
  <si>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</si>
  <si>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</si>
  <si>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</si>
  <si>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</si>
  <si>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</si>
  <si>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</si>
  <si>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</si>
  <si>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</si>
  <si>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</si>
  <si>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</si>
  <si>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</si>
  <si>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</si>
  <si>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</si>
  <si>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</si>
  <si>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</si>
  <si>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</si>
  <si>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</si>
  <si>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</si>
  <si>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</si>
  <si>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</si>
  <si>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</si>
  <si>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</si>
  <si>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</si>
  <si>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</si>
  <si>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</si>
  <si>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</si>
  <si>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</si>
  <si>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</si>
  <si>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</si>
  <si>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</si>
  <si>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</si>
  <si>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</si>
  <si>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</si>
  <si>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</si>
  <si>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</si>
  <si>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</si>
  <si>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</si>
  <si>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</si>
  <si>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</si>
  <si>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</si>
  <si>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</si>
  <si>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</si>
  <si>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</si>
  <si>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</si>
  <si>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</si>
  <si>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</si>
  <si>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</si>
  <si>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</si>
  <si>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</si>
  <si>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</si>
  <si>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</si>
  <si>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</si>
  <si>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</si>
  <si>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</si>
  <si>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</si>
  <si>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</si>
  <si>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</si>
  <si>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</si>
  <si>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</si>
  <si>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</si>
  <si>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</si>
  <si>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</si>
  <si>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</si>
  <si>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</si>
  <si>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</si>
  <si>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</si>
  <si>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</si>
  <si>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</si>
  <si>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</si>
  <si>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</si>
  <si>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</si>
  <si>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</si>
  <si>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</si>
  <si>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</si>
  <si>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</si>
  <si>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</si>
  <si>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</si>
  <si>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</si>
  <si>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</si>
  <si>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</si>
  <si>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</si>
  <si>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</si>
  <si>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</si>
  <si>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</si>
  <si>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</si>
  <si>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</si>
  <si>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</si>
  <si>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</si>
  <si>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</si>
  <si>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</si>
  <si>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</si>
  <si>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</si>
  <si>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</si>
  <si>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</si>
  <si>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</si>
  <si>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</si>
  <si>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</si>
  <si>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</si>
  <si>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</si>
  <si>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</si>
  <si>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</si>
  <si>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</si>
  <si>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</si>
  <si>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</si>
  <si>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</si>
  <si>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</si>
  <si>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</si>
  <si>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</si>
  <si>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</si>
  <si>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</si>
  <si>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</si>
  <si>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</si>
  <si>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</si>
  <si>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</si>
  <si>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</si>
  <si>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</si>
  <si>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</si>
  <si>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</si>
  <si>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</si>
  <si>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</si>
  <si>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</si>
  <si>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</si>
  <si>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</si>
  <si>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</si>
  <si>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</si>
  <si>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</si>
  <si>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</si>
  <si>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</si>
  <si>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</si>
  <si>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</si>
  <si>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</si>
  <si>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</si>
  <si>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</si>
  <si>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</si>
  <si>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</si>
  <si>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</si>
  <si>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</si>
  <si>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</si>
  <si>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</si>
  <si>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</si>
  <si>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</si>
  <si>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</si>
  <si>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</si>
  <si>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</si>
  <si>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</si>
  <si>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</si>
  <si>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</si>
  <si>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</si>
  <si>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</si>
  <si>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</si>
  <si>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</si>
  <si>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</si>
  <si>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</si>
  <si>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</si>
  <si>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</si>
  <si>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</si>
  <si>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</si>
  <si>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</si>
  <si>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</si>
  <si>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</si>
  <si>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</si>
  <si>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</si>
  <si>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</si>
  <si>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</si>
  <si>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</si>
  <si>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</si>
  <si>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</si>
  <si>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</si>
  <si>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</si>
  <si>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</si>
  <si>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</si>
  <si>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</si>
  <si>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</si>
  <si>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</si>
  <si>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</si>
  <si>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</si>
  <si>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</si>
  <si>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</si>
  <si>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</si>
  <si>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</si>
  <si>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</si>
  <si>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</si>
  <si>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</si>
  <si>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</si>
  <si>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</si>
  <si>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</si>
  <si>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</si>
  <si>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</si>
  <si>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</si>
  <si>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</si>
  <si>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</si>
  <si>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</si>
  <si>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</si>
  <si>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</si>
  <si>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</si>
  <si>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</si>
  <si>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</si>
  <si>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</si>
  <si>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</si>
  <si>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</si>
  <si>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</si>
  <si>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</si>
  <si>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</si>
  <si>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</si>
  <si>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</si>
  <si>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</si>
  <si>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</si>
  <si>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</si>
  <si>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</si>
  <si>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</si>
  <si>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</si>
  <si>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</si>
  <si>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</si>
  <si>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</si>
  <si>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</si>
  <si>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</si>
  <si>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</si>
  <si>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</si>
  <si>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</si>
  <si>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</si>
  <si>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</si>
  <si>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</si>
  <si>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</si>
  <si>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</si>
  <si>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</si>
  <si>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</si>
  <si>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</si>
  <si>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</si>
  <si>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</si>
  <si>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</si>
  <si>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</si>
  <si>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</si>
  <si>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</si>
  <si>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</si>
  <si>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</si>
  <si>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</si>
  <si>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</si>
  <si>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</si>
  <si>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</si>
  <si>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</si>
  <si>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</si>
  <si>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</si>
  <si>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</si>
  <si>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</si>
  <si>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</si>
  <si>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</si>
  <si>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</si>
  <si>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</si>
  <si>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</si>
  <si>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</si>
  <si>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</si>
  <si>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</si>
  <si>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</si>
  <si>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</si>
  <si>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</si>
  <si>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</si>
  <si>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</si>
  <si>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</si>
  <si>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</si>
  <si>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</si>
  <si>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</si>
  <si>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</si>
  <si>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</si>
  <si>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</si>
  <si>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</si>
  <si>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</si>
  <si>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</si>
  <si>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</si>
  <si>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</si>
  <si>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</si>
  <si>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</si>
  <si>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</si>
  <si>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</si>
  <si>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</si>
  <si>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</si>
  <si>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</si>
  <si>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</si>
  <si>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</si>
  <si>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</si>
  <si>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</si>
  <si>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</si>
  <si>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</si>
  <si>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</si>
  <si>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</si>
  <si>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</si>
  <si>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</si>
  <si>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</si>
  <si>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</si>
  <si>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</si>
  <si>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</si>
  <si>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</si>
  <si>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</si>
  <si>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</si>
  <si>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</si>
  <si>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</si>
  <si>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</si>
  <si>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</si>
  <si>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</si>
  <si>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</si>
  <si>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</si>
  <si>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</si>
  <si>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</si>
  <si>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</si>
  <si>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</si>
  <si>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</si>
  <si>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</si>
  <si>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</si>
  <si>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</si>
  <si>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</si>
  <si>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</si>
  <si>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</si>
  <si>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</si>
  <si>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</si>
  <si>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</si>
  <si>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</si>
  <si>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</si>
  <si>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</si>
  <si>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</si>
  <si>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</si>
  <si>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</si>
  <si>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</si>
  <si>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</si>
  <si>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</si>
  <si>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</si>
  <si>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</si>
  <si>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</si>
  <si>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</si>
  <si>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</si>
  <si>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</si>
  <si>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</si>
  <si>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</si>
  <si>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</si>
  <si>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</si>
  <si>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</si>
  <si>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</si>
  <si>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</si>
  <si>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</si>
  <si>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</si>
  <si>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</si>
  <si>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</si>
  <si>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</si>
  <si>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</si>
  <si>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</si>
  <si>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</si>
  <si>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</si>
  <si>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</si>
  <si>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</si>
  <si>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</si>
  <si>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</si>
  <si>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</si>
  <si>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</si>
  <si>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</si>
  <si>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</si>
  <si>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</si>
  <si>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</si>
  <si>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</si>
  <si>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</si>
  <si>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</si>
  <si>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</si>
  <si>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</si>
  <si>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</si>
  <si>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</si>
  <si>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</si>
  <si>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</si>
  <si>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</si>
  <si>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</si>
  <si>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</si>
  <si>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</si>
  <si>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</si>
  <si>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</si>
  <si>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</si>
  <si>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</si>
  <si>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</si>
  <si>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</si>
  <si>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</si>
  <si>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</si>
  <si>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</si>
  <si>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</si>
  <si>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</si>
  <si>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</si>
  <si>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</si>
  <si>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</si>
  <si>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</si>
  <si>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</si>
  <si>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</si>
  <si>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</si>
  <si>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</si>
  <si>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</si>
  <si>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</si>
  <si>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</si>
  <si>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</si>
  <si>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</si>
  <si>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</si>
  <si>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</si>
  <si>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</si>
  <si>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</si>
  <si>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</si>
  <si>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</si>
  <si>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</si>
  <si>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</si>
  <si>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</si>
  <si>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</si>
  <si>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</si>
  <si>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</si>
  <si>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</si>
  <si>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</si>
  <si>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</si>
  <si>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</si>
  <si>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</si>
  <si>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</si>
  <si>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</si>
  <si>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</si>
  <si>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</si>
  <si>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</si>
  <si>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</si>
  <si>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</si>
  <si>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</si>
  <si>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</si>
  <si>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</si>
  <si>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</si>
  <si>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</si>
  <si>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</si>
  <si>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</si>
  <si>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</si>
  <si>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</si>
  <si>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</si>
  <si>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</si>
  <si>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</si>
  <si>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</si>
  <si>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</si>
  <si>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</si>
  <si>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</si>
  <si>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</si>
  <si>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</si>
  <si>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</si>
  <si>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</si>
  <si>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</si>
  <si>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</si>
  <si>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</si>
  <si>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</si>
  <si>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</si>
  <si>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</si>
  <si>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</si>
  <si>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</si>
  <si>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</si>
  <si>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</si>
  <si>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</si>
  <si>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</si>
  <si>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</si>
  <si>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</si>
  <si>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</si>
  <si>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</si>
  <si>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</si>
  <si>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</si>
  <si>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</si>
  <si>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</si>
  <si>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</si>
  <si>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</si>
  <si>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</si>
  <si>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</si>
  <si>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</si>
  <si>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</si>
  <si>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</si>
  <si>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</si>
  <si>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</si>
  <si>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</si>
  <si>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</si>
  <si>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</si>
  <si>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</si>
  <si>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</si>
  <si>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</si>
  <si>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</si>
  <si>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</si>
  <si>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</si>
  <si>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</si>
  <si>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</si>
  <si>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</si>
  <si>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</si>
  <si>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</si>
  <si>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</si>
  <si>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</si>
  <si>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</si>
  <si>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</si>
  <si>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</si>
  <si>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</si>
  <si>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</si>
  <si>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</si>
  <si>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</si>
  <si>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</si>
  <si>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</si>
  <si>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</si>
  <si>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</si>
  <si>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</si>
  <si>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</si>
  <si>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</si>
  <si>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</si>
  <si>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</si>
  <si>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</si>
  <si>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</si>
  <si>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</si>
  <si>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</si>
  <si>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</si>
  <si>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</si>
  <si>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</si>
  <si>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</si>
  <si>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</si>
  <si>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</si>
  <si>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</si>
  <si>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</si>
  <si>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</si>
  <si>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</si>
  <si>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</si>
  <si>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</si>
  <si>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</si>
  <si>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</si>
  <si>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</si>
  <si>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</si>
  <si>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</si>
  <si>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</si>
  <si>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</si>
  <si>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</si>
  <si>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</si>
  <si>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</si>
  <si>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</si>
  <si>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</si>
  <si>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</si>
  <si>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</si>
  <si>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</si>
  <si>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</si>
  <si>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</si>
  <si>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</si>
  <si>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</si>
  <si>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</si>
  <si>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</si>
  <si>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</si>
  <si>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</si>
  <si>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</si>
  <si>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</si>
  <si>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</si>
  <si>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</si>
  <si>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</si>
  <si>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</si>
  <si>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</si>
  <si>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</si>
  <si>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</si>
  <si>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</si>
  <si>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</si>
  <si>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</si>
  <si>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</si>
  <si>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</si>
  <si>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</si>
  <si>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</si>
  <si>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</si>
  <si>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</si>
  <si>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</si>
  <si>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</si>
  <si>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</si>
  <si>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</si>
  <si>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</si>
  <si>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</si>
  <si>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</si>
  <si>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</si>
  <si>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</si>
  <si>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</si>
  <si>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</si>
  <si>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</si>
  <si>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</si>
  <si>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</si>
  <si>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</si>
  <si>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</si>
  <si>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</si>
  <si>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</si>
  <si>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</si>
  <si>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</si>
  <si>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</si>
  <si>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</si>
  <si>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</si>
  <si>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</si>
  <si>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</si>
  <si>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</si>
  <si>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</si>
  <si>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</si>
  <si>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</si>
  <si>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</si>
  <si>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</si>
  <si>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</si>
  <si>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</si>
  <si>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</si>
  <si>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</si>
  <si>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</si>
  <si>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</si>
  <si>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</si>
  <si>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</si>
  <si>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</si>
  <si>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</si>
  <si>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</si>
  <si>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</si>
  <si>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</si>
  <si>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</si>
  <si>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</si>
  <si>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</si>
  <si>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</si>
  <si>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</si>
  <si>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</si>
  <si>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</si>
  <si>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</si>
  <si>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</si>
  <si>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</si>
  <si>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</si>
  <si>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</si>
  <si>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</si>
  <si>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</si>
  <si>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</si>
  <si>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</si>
  <si>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</si>
  <si>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</si>
  <si>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</si>
  <si>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</si>
  <si>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</si>
  <si>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</si>
  <si>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</si>
  <si>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</si>
  <si>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</si>
  <si>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</si>
  <si>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</si>
  <si>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</si>
  <si>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</si>
  <si>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</si>
  <si>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</si>
  <si>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</si>
  <si>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</si>
  <si>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</si>
  <si>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</si>
  <si>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</si>
  <si>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</si>
  <si>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</si>
  <si>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</si>
  <si>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</si>
  <si>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</si>
  <si>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</si>
  <si>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</si>
  <si>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</si>
  <si>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</si>
  <si>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</si>
  <si>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</si>
  <si>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</si>
  <si>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</si>
  <si>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</si>
  <si>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</si>
  <si>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</si>
  <si>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</si>
  <si>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</si>
  <si>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</si>
  <si>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</si>
  <si>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</si>
  <si>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</si>
  <si>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</si>
  <si>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</si>
  <si>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</si>
  <si>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</si>
  <si>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</si>
  <si>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</si>
  <si>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</si>
  <si>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</si>
  <si>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</si>
  <si>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</si>
  <si>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</si>
  <si>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</si>
  <si>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</si>
  <si>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</si>
  <si>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</si>
  <si>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</si>
  <si>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</si>
  <si>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</si>
  <si>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</si>
  <si>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</si>
  <si>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</si>
  <si>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</si>
  <si>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</si>
  <si>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</si>
  <si>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</si>
  <si>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</si>
  <si>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</si>
  <si>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</si>
  <si>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</si>
  <si>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</si>
  <si>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</si>
  <si>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</si>
  <si>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</si>
  <si>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</si>
  <si>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</si>
  <si>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</si>
  <si>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</si>
  <si>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</si>
  <si>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</si>
  <si>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</si>
  <si>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</si>
  <si>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</si>
  <si>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</si>
  <si>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</si>
  <si>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</si>
  <si>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</si>
  <si>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</si>
  <si>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</si>
  <si>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</si>
  <si>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</si>
  <si>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</si>
  <si>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</si>
  <si>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</si>
  <si>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</si>
  <si>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</si>
  <si>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</si>
  <si>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</si>
  <si>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</si>
  <si>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</si>
  <si>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</si>
  <si>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</si>
  <si>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</si>
  <si>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</si>
  <si>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</si>
  <si>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</si>
  <si>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</si>
  <si>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</si>
  <si>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</si>
  <si>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</si>
  <si>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</si>
  <si>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</si>
  <si>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</si>
  <si>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</si>
  <si>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</si>
  <si>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</si>
  <si>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</si>
  <si>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</si>
  <si>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</si>
  <si>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</si>
  <si>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</si>
  <si>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</si>
  <si>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</si>
  <si>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</si>
  <si>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</si>
  <si>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</si>
  <si>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</si>
  <si>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</si>
  <si>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</si>
  <si>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</si>
  <si>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</si>
  <si>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</si>
  <si>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</si>
  <si>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</si>
  <si>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</si>
  <si>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</si>
  <si>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</si>
  <si>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</si>
  <si>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</si>
  <si>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</si>
  <si>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</si>
  <si>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</si>
  <si>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</si>
  <si>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</si>
  <si>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</si>
  <si>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</si>
  <si>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</si>
  <si>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</si>
  <si>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</si>
  <si>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</si>
  <si>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</si>
  <si>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</si>
  <si>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</si>
  <si>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</si>
  <si>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</si>
  <si>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</si>
  <si>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</si>
  <si>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</si>
  <si>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</si>
  <si>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</si>
  <si>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</si>
  <si>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</si>
  <si>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</si>
  <si>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</si>
  <si>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</si>
  <si>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</si>
  <si>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</si>
  <si>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</si>
  <si>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</si>
  <si>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</si>
  <si>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</si>
  <si>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</si>
  <si>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</si>
  <si>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</si>
  <si>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</si>
  <si>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</si>
  <si>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</si>
  <si>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</si>
  <si>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</si>
  <si>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</si>
  <si>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</si>
  <si>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</si>
  <si>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</si>
  <si>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</si>
  <si>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</si>
  <si>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</si>
  <si>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</si>
  <si>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</si>
  <si>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</si>
  <si>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</si>
  <si>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</si>
  <si>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</si>
  <si>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</si>
  <si>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</si>
  <si>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</si>
  <si>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</si>
  <si>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</si>
  <si>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</si>
  <si>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</si>
  <si>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</si>
  <si>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</si>
  <si>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</si>
  <si>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</si>
  <si>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</si>
  <si>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</si>
  <si>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</si>
  <si>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</si>
  <si>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</si>
  <si>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</si>
  <si>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</si>
  <si>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</si>
  <si>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</si>
  <si>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</si>
  <si>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</si>
  <si>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</si>
  <si>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</si>
  <si>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</si>
  <si>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</si>
  <si>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</si>
  <si>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</si>
  <si>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</si>
  <si>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</si>
  <si>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</si>
  <si>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</si>
  <si>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</si>
  <si>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</si>
  <si>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</si>
  <si>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</si>
  <si>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</si>
  <si>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</si>
  <si>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</si>
  <si>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</si>
  <si>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</si>
  <si>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</si>
  <si>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</si>
  <si>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</si>
  <si>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</si>
  <si>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</si>
  <si>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</si>
  <si>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</si>
  <si>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</si>
  <si>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</si>
  <si>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</si>
  <si>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</si>
  <si>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</si>
  <si>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</si>
  <si>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</si>
  <si>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</si>
  <si>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</si>
  <si>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</si>
  <si>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</si>
  <si>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</si>
  <si>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</si>
  <si>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</si>
  <si>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</si>
  <si>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</si>
  <si>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</si>
  <si>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</si>
  <si>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</si>
  <si>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</si>
  <si>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</si>
  <si>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</si>
  <si>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</si>
  <si>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</si>
  <si>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</si>
  <si>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</si>
  <si>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</si>
  <si>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</si>
  <si>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</si>
  <si>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</si>
  <si>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</si>
  <si>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</si>
  <si>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</si>
  <si>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</si>
  <si>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</si>
  <si>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</si>
  <si>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</si>
  <si>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</si>
  <si>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</si>
  <si>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</si>
  <si>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</si>
  <si>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</si>
  <si>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</si>
  <si>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</si>
  <si>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</si>
  <si>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</si>
  <si>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</si>
  <si>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</si>
  <si>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</si>
  <si>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</si>
  <si>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</si>
  <si>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</si>
  <si>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</si>
  <si>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</si>
  <si>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</si>
  <si>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</si>
  <si>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</si>
  <si>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</si>
  <si>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</si>
  <si>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</si>
  <si>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</si>
  <si>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</si>
  <si>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</si>
  <si>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</si>
  <si>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</si>
  <si>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</si>
  <si>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</si>
  <si>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</si>
  <si>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</si>
  <si>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</si>
  <si>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</si>
  <si>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</si>
  <si>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</si>
  <si>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</si>
  <si>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</si>
  <si>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</si>
  <si>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</si>
  <si>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</si>
  <si>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</si>
  <si>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</si>
  <si>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</si>
  <si>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</si>
  <si>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</si>
  <si>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</si>
  <si>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</si>
  <si>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</si>
  <si>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</si>
  <si>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</si>
  <si>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</si>
  <si>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</si>
  <si>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</si>
  <si>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</si>
  <si>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</si>
  <si>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</si>
  <si>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</si>
  <si>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</si>
  <si>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</si>
  <si>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</si>
  <si>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</si>
  <si>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</si>
  <si>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</si>
  <si>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</si>
  <si>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</si>
  <si>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</si>
  <si>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</si>
  <si>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</si>
  <si>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</si>
  <si>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</si>
  <si>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</si>
  <si>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</si>
  <si>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</si>
  <si>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</si>
  <si>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</si>
  <si>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</si>
  <si>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</si>
  <si>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</si>
  <si>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</si>
  <si>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</si>
  <si>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</si>
  <si>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</si>
  <si>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</si>
  <si>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</si>
  <si>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</si>
  <si>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</si>
  <si>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</si>
  <si>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</si>
  <si>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</si>
  <si>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</si>
  <si>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</si>
  <si>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</si>
  <si>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</si>
  <si>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</si>
  <si>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</si>
  <si>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</si>
  <si>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</si>
  <si>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</si>
  <si>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</si>
  <si>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</si>
  <si>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</si>
  <si>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</si>
  <si>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</si>
  <si>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</si>
  <si>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</si>
  <si>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</si>
  <si>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</si>
  <si>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</si>
  <si>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</si>
  <si>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</si>
  <si>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</si>
  <si>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</si>
  <si>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</si>
  <si>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</si>
  <si>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</si>
  <si>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</si>
  <si>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</si>
  <si>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</si>
  <si>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</si>
  <si>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</si>
  <si>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</si>
  <si>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</si>
  <si>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</si>
  <si>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</si>
  <si>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</si>
  <si>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</si>
  <si>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</si>
  <si>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</si>
  <si>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</si>
  <si>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</si>
  <si>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</si>
  <si>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</si>
  <si>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</si>
  <si>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</si>
  <si>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</si>
  <si>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</si>
  <si>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</si>
  <si>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</si>
  <si>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</si>
  <si>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</si>
  <si>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</si>
  <si>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</si>
  <si>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</si>
  <si>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</si>
  <si>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</si>
  <si>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</si>
  <si>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</si>
  <si>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</si>
  <si>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</si>
  <si>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</si>
  <si>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</si>
  <si>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</si>
  <si>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</si>
  <si>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</si>
  <si>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</si>
  <si>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</si>
  <si>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</si>
  <si>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</si>
  <si>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</si>
  <si>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</si>
  <si>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</si>
  <si>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</si>
  <si>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</si>
  <si>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</si>
  <si>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</si>
  <si>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</si>
  <si>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</si>
  <si>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</si>
  <si>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</si>
  <si>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</si>
  <si>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</si>
  <si>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</si>
  <si>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</si>
  <si>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</si>
  <si>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</si>
  <si>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</si>
  <si>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</si>
  <si>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</si>
  <si>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</si>
  <si>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</si>
  <si>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</si>
  <si>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</si>
  <si>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</si>
  <si>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</si>
  <si>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</si>
  <si>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</si>
  <si>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</si>
  <si>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</si>
  <si>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</si>
  <si>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</si>
  <si>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</si>
  <si>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</si>
  <si>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</si>
  <si>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</si>
  <si>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</si>
  <si>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</si>
  <si>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</si>
  <si>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</si>
  <si>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</si>
  <si>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</si>
  <si>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</si>
  <si>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</si>
  <si>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</si>
  <si>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</si>
  <si>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</si>
  <si>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</si>
  <si>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</si>
  <si>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</si>
  <si>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</si>
  <si>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</si>
  <si>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</si>
  <si>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</si>
  <si>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</si>
  <si>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</si>
  <si>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</si>
  <si>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</si>
  <si>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</si>
  <si>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</si>
  <si>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</si>
  <si>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</si>
  <si>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</si>
  <si>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</si>
  <si>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</si>
  <si>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</si>
  <si>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</si>
  <si>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</si>
  <si>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</si>
  <si>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</si>
  <si>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</si>
  <si>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</si>
  <si>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</si>
  <si>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</si>
  <si>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</si>
  <si>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</si>
  <si>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</si>
  <si>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</si>
  <si>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</si>
  <si>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</si>
  <si>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</si>
  <si>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</si>
  <si>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</si>
  <si>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</si>
  <si>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</si>
  <si>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</si>
  <si>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</si>
  <si>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</si>
  <si>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</si>
  <si>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</si>
  <si>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</si>
  <si>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</si>
  <si>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</si>
  <si>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</si>
  <si>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</si>
  <si>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</si>
  <si>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</si>
  <si>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</si>
  <si>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</si>
  <si>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</si>
  <si>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</si>
  <si>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</si>
  <si>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</si>
  <si>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</si>
  <si>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</si>
  <si>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</si>
  <si>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</si>
  <si>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</si>
  <si>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</si>
  <si>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</si>
  <si>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</si>
  <si>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</si>
  <si>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</si>
  <si>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</si>
  <si>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</si>
  <si>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</si>
  <si>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</si>
  <si>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</si>
  <si>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</si>
  <si>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</si>
  <si>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</si>
  <si>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</si>
  <si>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</si>
  <si>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</si>
  <si>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</si>
  <si>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</si>
  <si>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</si>
  <si>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</si>
  <si>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</si>
  <si>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</si>
  <si>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</si>
  <si>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</si>
  <si>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</si>
  <si>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</si>
  <si>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</si>
  <si>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</si>
  <si>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</si>
  <si>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</si>
  <si>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</si>
  <si>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</si>
  <si>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</si>
  <si>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</si>
  <si>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</si>
  <si>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</si>
  <si>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</si>
  <si>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</si>
  <si>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</si>
  <si>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</si>
  <si>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</si>
  <si>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</si>
  <si>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</si>
  <si>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</si>
  <si>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</si>
  <si>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</si>
  <si>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</si>
  <si>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</si>
  <si>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</si>
  <si>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</si>
  <si>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</si>
  <si>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</si>
  <si>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</si>
  <si>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</si>
  <si>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</si>
  <si>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</si>
  <si>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</si>
  <si>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</si>
  <si>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</si>
  <si>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</si>
  <si>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</si>
  <si>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</si>
  <si>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</si>
  <si>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</si>
  <si>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</si>
  <si>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</si>
  <si>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</si>
  <si>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</si>
  <si>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</si>
  <si>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</si>
  <si>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</si>
  <si>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</si>
  <si>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</si>
  <si>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</si>
  <si>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</si>
  <si>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</si>
  <si>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</si>
  <si>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</si>
  <si>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</si>
  <si>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</si>
  <si>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</si>
  <si>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</si>
  <si>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</si>
  <si>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</si>
  <si>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</si>
  <si>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</si>
  <si>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</si>
  <si>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</si>
  <si>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</si>
  <si>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</si>
  <si>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</si>
  <si>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</si>
  <si>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</si>
  <si>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</si>
  <si>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</si>
  <si>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</si>
  <si>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</si>
  <si>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</si>
  <si>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</si>
  <si>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</si>
  <si>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</si>
  <si>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</si>
  <si>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</si>
  <si>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</si>
  <si>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</si>
  <si>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</si>
  <si>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</si>
  <si>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</si>
  <si>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</si>
  <si>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</si>
  <si>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</si>
  <si>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</si>
  <si>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</si>
  <si>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</si>
  <si>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</si>
  <si>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</si>
  <si>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</si>
  <si>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</si>
  <si>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</si>
  <si>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</si>
  <si>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</si>
  <si>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</si>
  <si>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</si>
  <si>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</si>
  <si>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</si>
  <si>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</si>
  <si>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</si>
  <si>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</si>
  <si>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</si>
  <si>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</si>
  <si>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</si>
  <si>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</si>
  <si>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</si>
  <si>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</si>
  <si>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</si>
  <si>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</si>
  <si>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</si>
  <si>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</si>
  <si>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</si>
  <si>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</si>
  <si>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</si>
  <si>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</si>
  <si>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</si>
  <si>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</si>
  <si>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</si>
  <si>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</si>
  <si>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</si>
  <si>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</si>
  <si>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</si>
  <si>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</si>
  <si>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</si>
  <si>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</si>
  <si>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</si>
  <si>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</si>
  <si>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</si>
  <si>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</si>
  <si>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</si>
  <si>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</si>
  <si>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</si>
  <si>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</si>
  <si>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</si>
  <si>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</si>
  <si>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</si>
  <si>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</si>
  <si>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</si>
  <si>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</si>
  <si>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</si>
  <si>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</si>
  <si>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</si>
  <si>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</si>
  <si>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</si>
  <si>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</si>
  <si>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</si>
  <si>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</si>
  <si>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</si>
  <si>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</si>
  <si>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</si>
  <si>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</si>
  <si>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</si>
  <si>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</si>
  <si>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</si>
  <si>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</si>
  <si>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</si>
  <si>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</si>
  <si>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</si>
  <si>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</si>
  <si>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</si>
  <si>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</si>
  <si>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</si>
  <si>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</si>
  <si>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</si>
  <si>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</si>
  <si>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</si>
  <si>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</si>
  <si>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</si>
  <si>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</si>
  <si>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</si>
  <si>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</si>
  <si>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</si>
  <si>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</si>
  <si>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</si>
  <si>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</si>
  <si>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</si>
  <si>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</si>
  <si>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</si>
  <si>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</si>
  <si>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</si>
  <si>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</si>
  <si>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</si>
  <si>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</si>
  <si>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</si>
  <si>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</si>
  <si>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</si>
  <si>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</si>
  <si>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</si>
  <si>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</si>
  <si>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</si>
  <si>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</si>
  <si>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</si>
  <si>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</si>
  <si>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</si>
  <si>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</si>
  <si>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</si>
  <si>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</si>
  <si>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</si>
  <si>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</si>
  <si>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</si>
  <si>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</si>
  <si>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</si>
  <si>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</si>
  <si>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</si>
  <si>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</si>
  <si>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</si>
  <si>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</si>
  <si>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</si>
  <si>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</si>
  <si>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</si>
  <si>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</si>
  <si>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</si>
  <si>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</si>
  <si>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</si>
  <si>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</si>
  <si>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</si>
  <si>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</si>
  <si>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</si>
  <si>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</si>
  <si>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</si>
  <si>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</si>
  <si>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</si>
  <si>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</si>
  <si>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</si>
  <si>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</si>
  <si>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</si>
  <si>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</si>
  <si>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</si>
  <si>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</si>
  <si>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</si>
  <si>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</si>
  <si>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</si>
  <si>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</si>
  <si>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</si>
  <si>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</si>
  <si>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</si>
  <si>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</si>
  <si>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</si>
  <si>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</si>
  <si>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</si>
  <si>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</si>
  <si>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</si>
  <si>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</si>
  <si>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</si>
  <si>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</si>
  <si>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</si>
  <si>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</si>
  <si>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</si>
  <si>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</si>
  <si>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</si>
  <si>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</si>
  <si>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</si>
  <si>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</si>
  <si>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</si>
  <si>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</si>
  <si>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</si>
  <si>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</si>
  <si>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</si>
  <si>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</si>
  <si>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</si>
  <si>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</si>
  <si>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</si>
  <si>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</si>
  <si>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</si>
  <si>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</si>
  <si>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</si>
  <si>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</si>
  <si>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</si>
  <si>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</si>
  <si>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</si>
  <si>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</si>
  <si>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</si>
  <si>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</si>
  <si>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</si>
  <si>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</si>
  <si>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</si>
  <si>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</si>
  <si>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</si>
  <si>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</si>
  <si>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</si>
  <si>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</si>
  <si>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</si>
  <si>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</si>
  <si>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</si>
  <si>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</si>
  <si>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</si>
  <si>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</si>
  <si>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</si>
  <si>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</si>
  <si>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</si>
  <si>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</si>
  <si>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</si>
  <si>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</si>
  <si>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</si>
  <si>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</si>
  <si>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</si>
  <si>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</si>
  <si>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</si>
  <si>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</si>
  <si>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</si>
  <si>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</si>
  <si>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</si>
  <si>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</si>
  <si>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</si>
  <si>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</si>
  <si>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</si>
  <si>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</si>
  <si>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</si>
  <si>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</si>
  <si>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</si>
  <si>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</si>
  <si>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</si>
  <si>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</si>
  <si>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</si>
  <si>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</si>
  <si>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</si>
  <si>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</si>
  <si>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</si>
  <si>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</si>
  <si>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</si>
  <si>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</si>
  <si>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</si>
  <si>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</si>
  <si>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</si>
  <si>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</si>
  <si>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</si>
  <si>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</si>
  <si>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</si>
  <si>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</si>
  <si>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</si>
  <si>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</si>
  <si>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</si>
  <si>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</si>
  <si>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</si>
  <si>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</si>
  <si>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</si>
  <si>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</si>
  <si>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</si>
  <si>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</si>
  <si>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</si>
  <si>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</si>
  <si>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</si>
  <si>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</si>
  <si>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</si>
  <si>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</si>
  <si>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</si>
  <si>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</si>
  <si>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</si>
  <si>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</si>
  <si>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</si>
  <si>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</si>
  <si>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</si>
  <si>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</si>
  <si>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</si>
  <si>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</si>
  <si>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</si>
  <si>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</si>
  <si>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</si>
  <si>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</si>
  <si>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</si>
  <si>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</si>
  <si>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</si>
  <si>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</si>
  <si>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</si>
  <si>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</si>
  <si>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</si>
  <si>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</si>
  <si>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</si>
  <si>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</si>
  <si>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</si>
  <si>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</si>
  <si>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</si>
  <si>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</si>
  <si>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</si>
  <si>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</si>
  <si>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</si>
  <si>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</si>
  <si>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</si>
  <si>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</si>
  <si>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</si>
  <si>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</si>
  <si>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</si>
  <si>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</si>
  <si>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</si>
  <si>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</si>
  <si>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</si>
  <si>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</si>
  <si>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</si>
  <si>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</si>
  <si>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</si>
  <si>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</si>
  <si>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</si>
  <si>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</si>
  <si>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</si>
  <si>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</si>
  <si>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</si>
  <si>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</si>
  <si>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</si>
  <si>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</si>
  <si>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</si>
  <si>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</si>
  <si>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</si>
  <si>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</si>
  <si>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</si>
  <si>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</si>
  <si>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</si>
  <si>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</si>
  <si>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</si>
  <si>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</si>
  <si>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</si>
  <si>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</si>
  <si>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</si>
  <si>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</si>
  <si>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</si>
  <si>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</si>
  <si>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</si>
  <si>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</si>
  <si>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</si>
  <si>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</si>
  <si>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</si>
  <si>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</si>
  <si>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</si>
  <si>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</si>
  <si>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</si>
  <si>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</si>
  <si>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</si>
  <si>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</si>
  <si>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</si>
  <si>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</si>
  <si>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</si>
  <si>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</si>
  <si>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</si>
  <si>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</si>
  <si>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</si>
  <si>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</si>
  <si>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</si>
  <si>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</si>
  <si>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</si>
  <si>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</si>
  <si>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</si>
  <si>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</si>
  <si>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</si>
  <si>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</si>
  <si>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</si>
  <si>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</si>
  <si>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</si>
  <si>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</si>
  <si>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</si>
  <si>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</si>
  <si>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</si>
  <si>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</si>
  <si>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</si>
  <si>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</si>
  <si>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</si>
  <si>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</si>
  <si>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</si>
  <si>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</si>
  <si>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</si>
  <si>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</si>
  <si>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</si>
  <si>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</si>
  <si>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</si>
  <si>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</si>
  <si>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</si>
  <si>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</si>
  <si>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</si>
  <si>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</si>
  <si>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</si>
  <si>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</si>
  <si>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</si>
  <si>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</si>
  <si>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</si>
  <si>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</si>
  <si>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</si>
  <si>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</si>
  <si>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</si>
  <si>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</si>
  <si>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</si>
  <si>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</si>
  <si>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</si>
  <si>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</si>
  <si>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</si>
  <si>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</si>
  <si>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</si>
  <si>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</si>
  <si>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</si>
  <si>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</si>
  <si>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</si>
  <si>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</si>
  <si>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</si>
  <si>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</si>
  <si>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</si>
  <si>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</si>
  <si>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</si>
  <si>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</si>
  <si>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</si>
  <si>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</si>
  <si>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</si>
  <si>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</si>
  <si>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</si>
  <si>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</si>
  <si>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</si>
  <si>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</si>
  <si>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</si>
  <si>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</si>
  <si>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</si>
  <si>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</si>
  <si>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</si>
  <si>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</si>
  <si>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</si>
  <si>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</si>
  <si>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</si>
  <si>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</si>
  <si>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</si>
  <si>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</si>
  <si>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</si>
  <si>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</si>
  <si>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</si>
  <si>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</si>
  <si>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</si>
  <si>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</si>
  <si>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</si>
  <si>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</si>
  <si>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</si>
  <si>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</si>
  <si>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</si>
  <si>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</si>
  <si>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</si>
  <si>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</si>
  <si>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</si>
  <si>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</si>
  <si>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</si>
  <si>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</si>
  <si>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</si>
  <si>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</si>
  <si>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</si>
  <si>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</si>
  <si>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</si>
  <si>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</si>
  <si>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</si>
  <si>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</si>
  <si>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</si>
  <si>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</si>
  <si>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</si>
  <si>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</si>
  <si>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</si>
  <si>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</si>
  <si>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</si>
  <si>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</si>
  <si>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</si>
  <si>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</si>
  <si>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</si>
  <si>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</si>
  <si>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</si>
  <si>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</si>
  <si>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</si>
  <si>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</si>
  <si>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</si>
  <si>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</si>
  <si>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</si>
  <si>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</si>
  <si>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</si>
  <si>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</si>
  <si>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</si>
  <si>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</si>
  <si>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</si>
  <si>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</si>
  <si>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</si>
  <si>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</si>
  <si>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</si>
  <si>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</si>
  <si>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</si>
  <si>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</si>
  <si>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</si>
  <si>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</si>
  <si>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</si>
  <si>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</si>
  <si>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</si>
  <si>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</si>
  <si>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</si>
  <si>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</si>
  <si>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</si>
  <si>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</si>
  <si>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</si>
  <si>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</si>
  <si>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</si>
  <si>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</si>
  <si>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</si>
  <si>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</si>
  <si>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</si>
  <si>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</si>
  <si>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</si>
  <si>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</si>
  <si>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</si>
  <si>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</si>
  <si>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</si>
  <si>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</si>
  <si>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</si>
  <si>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</si>
  <si>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</si>
  <si>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</si>
  <si>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</si>
  <si>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</si>
  <si>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</si>
  <si>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</si>
  <si>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</si>
  <si>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</si>
  <si>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</si>
  <si>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</si>
  <si>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</si>
  <si>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</si>
  <si>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</si>
  <si>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</si>
  <si>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</si>
  <si>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</si>
  <si>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</si>
  <si>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</si>
  <si>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</si>
  <si>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</si>
  <si>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</si>
  <si>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</si>
  <si>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</si>
  <si>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</si>
  <si>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</si>
  <si>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</si>
  <si>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</si>
  <si>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</si>
  <si>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</si>
  <si>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</si>
  <si>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</si>
  <si>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</si>
  <si>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</si>
  <si>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</si>
  <si>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</si>
  <si>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</si>
  <si>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</si>
  <si>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</si>
  <si>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</si>
  <si>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</si>
  <si>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</si>
  <si>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</si>
  <si>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</si>
  <si>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</si>
  <si>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</si>
  <si>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</si>
  <si>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</si>
  <si>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</si>
  <si>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</si>
  <si>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</si>
  <si>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</si>
  <si>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</si>
  <si>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</si>
  <si>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</si>
  <si>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</si>
  <si>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</si>
  <si>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</si>
  <si>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</si>
  <si>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</si>
  <si>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</si>
  <si>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</si>
  <si>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</si>
  <si>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</si>
  <si>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</si>
  <si>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</si>
  <si>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</si>
  <si>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</si>
  <si>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</si>
  <si>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</si>
  <si>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</si>
  <si>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</si>
  <si>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</si>
  <si>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</si>
  <si>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</si>
  <si>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</si>
  <si>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</si>
  <si>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</si>
  <si>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</si>
  <si>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</si>
  <si>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</si>
  <si>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</si>
  <si>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</si>
  <si>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</si>
  <si>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</si>
  <si>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</si>
  <si>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</si>
  <si>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</si>
  <si>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</si>
  <si>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</si>
  <si>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</si>
  <si>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</si>
  <si>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</si>
  <si>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</si>
  <si>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</si>
  <si>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</si>
  <si>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</si>
  <si>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</si>
  <si>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</si>
  <si>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</si>
  <si>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</si>
  <si>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</si>
  <si>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</si>
  <si>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</si>
  <si>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</si>
  <si>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</si>
  <si>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</si>
  <si>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</si>
  <si>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</si>
  <si>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</si>
  <si>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</si>
  <si>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</si>
  <si>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</si>
  <si>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</si>
  <si>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</si>
  <si>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</si>
  <si>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</si>
  <si>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</si>
  <si>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</si>
  <si>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</si>
  <si>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</si>
  <si>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</si>
  <si>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</si>
  <si>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</si>
  <si>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</si>
  <si>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</si>
  <si>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</si>
  <si>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</si>
  <si>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</si>
  <si>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</si>
  <si>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</si>
  <si>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</si>
  <si>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</si>
  <si>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</si>
  <si>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</si>
  <si>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</si>
  <si>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</si>
  <si>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</si>
  <si>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</si>
  <si>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</si>
  <si>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</si>
  <si>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</si>
  <si>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</si>
  <si>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</si>
  <si>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</si>
  <si>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</si>
  <si>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</si>
  <si>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</si>
  <si>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</si>
  <si>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</si>
  <si>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</si>
  <si>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</si>
  <si>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</si>
  <si>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</si>
  <si>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</si>
  <si>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</si>
  <si>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</si>
  <si>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</si>
  <si>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</si>
  <si>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</si>
  <si>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</si>
  <si>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</si>
  <si>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</si>
  <si>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</si>
  <si>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</si>
  <si>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</si>
  <si>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</si>
  <si>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</si>
  <si>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</si>
  <si>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</si>
  <si>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</si>
  <si>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</si>
  <si>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</si>
  <si>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</si>
  <si>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</si>
  <si>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</si>
  <si>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</si>
  <si>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</si>
  <si>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</si>
  <si>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</si>
  <si>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</si>
  <si>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</si>
  <si>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</si>
  <si>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</si>
  <si>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</si>
  <si>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</si>
  <si>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</si>
  <si>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</si>
  <si>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</si>
  <si>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</si>
  <si>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</si>
  <si>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</si>
  <si>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</si>
  <si>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</si>
  <si>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</si>
  <si>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</si>
  <si>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</si>
  <si>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</si>
  <si>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</si>
  <si>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</si>
  <si>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</si>
  <si>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</si>
  <si>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</si>
  <si>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</si>
  <si>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</si>
  <si>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</si>
  <si>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</si>
  <si>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</si>
  <si>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</si>
  <si>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</si>
  <si>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</si>
  <si>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</si>
  <si>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</si>
  <si>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</si>
  <si>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</si>
  <si>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</si>
  <si>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</si>
  <si>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</si>
  <si>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</si>
  <si>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</si>
  <si>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</si>
  <si>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</si>
  <si>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</si>
  <si>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</si>
  <si>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</si>
  <si>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</si>
  <si>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</si>
  <si>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</si>
  <si>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</si>
  <si>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</si>
  <si>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</si>
  <si>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</si>
  <si>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</si>
  <si>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</si>
  <si>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</si>
  <si>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</si>
  <si>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</si>
  <si>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</si>
  <si>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</si>
  <si>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</si>
  <si>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</si>
  <si>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</si>
  <si>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</si>
  <si>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</si>
  <si>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</si>
  <si>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</si>
  <si>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</si>
  <si>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</si>
  <si>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</si>
  <si>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</si>
  <si>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</si>
  <si>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</si>
  <si>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</si>
  <si>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</si>
  <si>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</si>
  <si>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</si>
  <si>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</si>
  <si>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</si>
  <si>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</si>
  <si>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</si>
  <si>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</si>
  <si>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</si>
  <si>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</si>
  <si>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</si>
  <si>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</si>
  <si>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</si>
  <si>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</si>
  <si>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</si>
  <si>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</si>
  <si>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</si>
  <si>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</si>
  <si>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</si>
  <si>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</si>
  <si>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</si>
  <si>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</si>
  <si>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</si>
  <si>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</si>
  <si>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</si>
  <si>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</si>
  <si>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</si>
  <si>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</si>
  <si>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</si>
  <si>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</si>
  <si>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</si>
  <si>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</si>
  <si>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</si>
  <si>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</si>
  <si>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</si>
  <si>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</si>
  <si>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</si>
  <si>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</si>
  <si>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</si>
  <si>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</si>
  <si>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</si>
  <si>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</si>
  <si>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</si>
  <si>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</si>
  <si>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</si>
  <si>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</si>
  <si>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</si>
  <si>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</si>
  <si>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</si>
  <si>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</si>
  <si>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</si>
  <si>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</si>
  <si>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</si>
  <si>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</si>
  <si>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</si>
  <si>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</si>
  <si>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</si>
  <si>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</si>
  <si>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</si>
  <si>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</si>
  <si>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</si>
  <si>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</si>
  <si>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</si>
  <si>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</si>
  <si>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</si>
  <si>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</si>
  <si>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</si>
  <si>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</si>
  <si>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</si>
  <si>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</si>
  <si>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</si>
  <si>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</si>
  <si>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</si>
  <si>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</si>
  <si>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</si>
  <si>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</si>
  <si>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</si>
  <si>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</si>
  <si>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</si>
  <si>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</si>
  <si>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</si>
  <si>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</si>
  <si>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</si>
  <si>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</si>
  <si>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</si>
  <si>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</si>
  <si>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</si>
  <si>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</si>
  <si>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</si>
  <si>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</si>
  <si>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</si>
  <si>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</si>
  <si>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</si>
  <si>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</si>
  <si>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</si>
  <si>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</si>
  <si>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</si>
  <si>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</si>
  <si>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</si>
  <si>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</si>
  <si>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</si>
  <si>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</si>
  <si>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</si>
  <si>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</si>
  <si>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</si>
  <si>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</si>
  <si>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</si>
  <si>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</si>
  <si>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</si>
  <si>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</si>
  <si>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</si>
  <si>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</si>
  <si>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</si>
  <si>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</si>
  <si>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</si>
  <si>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</si>
  <si>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</si>
  <si>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</si>
  <si>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</si>
  <si>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</si>
  <si>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</si>
  <si>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</si>
  <si>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</si>
  <si>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</si>
  <si>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</si>
  <si>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</si>
  <si>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</si>
  <si>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</si>
  <si>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</si>
  <si>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</si>
  <si>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</si>
  <si>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</si>
  <si>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</si>
  <si>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</si>
  <si>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</si>
  <si>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</si>
  <si>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</si>
  <si>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</si>
  <si>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</si>
  <si>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</si>
  <si>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</si>
  <si>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</si>
  <si>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</si>
  <si>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</si>
  <si>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</si>
  <si>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</si>
  <si>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</si>
  <si>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</si>
  <si>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</si>
  <si>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</si>
  <si>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</si>
  <si>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</si>
  <si>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</si>
  <si>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</si>
  <si>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</si>
  <si>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</si>
  <si>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</si>
  <si>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</si>
  <si>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</si>
  <si>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</si>
  <si>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</si>
  <si>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</si>
  <si>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</si>
  <si>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</si>
  <si>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</si>
  <si>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</si>
  <si>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</si>
  <si>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</si>
  <si>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</si>
  <si>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</si>
  <si>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</si>
  <si>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</si>
  <si>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</si>
  <si>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</si>
  <si>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</si>
  <si>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</si>
  <si>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</si>
  <si>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</si>
  <si>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</si>
  <si>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</si>
  <si>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</si>
  <si>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</si>
  <si>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</si>
  <si>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</si>
  <si>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</si>
  <si>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</si>
  <si>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</si>
  <si>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</si>
  <si>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</si>
  <si>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</si>
  <si>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</si>
  <si>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</si>
  <si>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</si>
  <si>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</si>
  <si>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</si>
  <si>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</si>
  <si>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</si>
  <si>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</si>
  <si>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</si>
  <si>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</si>
  <si>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</si>
  <si>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</si>
  <si>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</si>
  <si>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</si>
  <si>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</si>
  <si>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</si>
  <si>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</si>
  <si>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</si>
  <si>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</si>
  <si>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</si>
  <si>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</si>
  <si>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</si>
  <si>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</si>
  <si>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</si>
  <si>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</si>
  <si>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</si>
  <si>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</si>
  <si>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</si>
  <si>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</si>
  <si>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</si>
  <si>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</si>
  <si>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</si>
  <si>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</si>
  <si>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</si>
  <si>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</si>
  <si>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</si>
  <si>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</si>
  <si>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</si>
  <si>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</si>
  <si>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</si>
  <si>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</si>
  <si>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</si>
  <si>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</si>
  <si>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</si>
  <si>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</si>
  <si>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</si>
  <si>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</si>
  <si>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</si>
  <si>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</si>
  <si>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</si>
  <si>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</si>
  <si>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</si>
  <si>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</si>
  <si>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</si>
  <si>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</si>
  <si>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</si>
  <si>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</si>
  <si>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</si>
  <si>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</si>
  <si>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</si>
  <si>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</si>
  <si>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</si>
  <si>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</si>
  <si>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</si>
  <si>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</si>
  <si>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</si>
  <si>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</si>
  <si>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</si>
  <si>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</si>
  <si>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</si>
  <si>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</si>
  <si>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</si>
  <si>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</si>
  <si>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</si>
  <si>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</si>
  <si>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</si>
  <si>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</si>
  <si>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</si>
  <si>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</si>
  <si>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</si>
  <si>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</si>
  <si>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</si>
  <si>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</si>
  <si>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</si>
  <si>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</si>
  <si>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</si>
  <si>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</si>
  <si>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</si>
  <si>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</si>
  <si>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</si>
  <si>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</si>
  <si>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</si>
  <si>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</si>
  <si>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</si>
  <si>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</si>
  <si>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</si>
  <si>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</si>
  <si>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</si>
  <si>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</si>
  <si>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</si>
  <si>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</si>
  <si>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</si>
  <si>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</si>
  <si>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</si>
  <si>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</si>
  <si>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</si>
  <si>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</si>
  <si>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</si>
  <si>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</si>
  <si>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</si>
  <si>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</si>
  <si>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</si>
  <si>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</si>
  <si>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</si>
  <si>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</si>
  <si>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</si>
  <si>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</si>
  <si>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</si>
  <si>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</si>
  <si>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</si>
  <si>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</si>
  <si>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</si>
  <si>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</si>
  <si>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</si>
  <si>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</si>
  <si>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</si>
  <si>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</si>
  <si>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</si>
  <si>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</si>
  <si>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</si>
  <si>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</si>
  <si>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</si>
  <si>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</si>
  <si>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</si>
  <si>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</si>
  <si>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</si>
  <si>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</si>
  <si>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</si>
  <si>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</si>
  <si>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</si>
  <si>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</si>
  <si>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</si>
  <si>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</si>
  <si>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</si>
  <si>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</si>
  <si>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</si>
  <si>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</si>
  <si>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</si>
  <si>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</si>
  <si>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</si>
  <si>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</si>
  <si>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</si>
  <si>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</si>
  <si>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</si>
  <si>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</si>
  <si>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</si>
  <si>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</si>
  <si>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</si>
  <si>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</si>
  <si>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</si>
  <si>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</si>
  <si>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</si>
  <si>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</si>
  <si>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</si>
  <si>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</si>
  <si>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</si>
  <si>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</si>
  <si>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</si>
  <si>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</si>
  <si>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</si>
  <si>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</si>
  <si>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</si>
  <si>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</si>
  <si>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</si>
  <si>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</si>
  <si>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</si>
  <si>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</si>
  <si>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</si>
  <si>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</si>
  <si>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</si>
  <si>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</si>
  <si>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</si>
  <si>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</si>
  <si>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</si>
  <si>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</si>
  <si>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</si>
  <si>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</si>
  <si>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</si>
  <si>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</si>
  <si>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</si>
  <si>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</si>
  <si>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</si>
  <si>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</si>
  <si>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</si>
  <si>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</si>
  <si>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</si>
  <si>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</si>
  <si>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</si>
  <si>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</si>
  <si>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</si>
  <si>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</si>
  <si>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</si>
  <si>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</si>
  <si>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</si>
  <si>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</si>
  <si>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</si>
  <si>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</si>
  <si>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</si>
  <si>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</si>
  <si>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</si>
  <si>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</si>
  <si>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</si>
  <si>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</si>
  <si>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</si>
  <si>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</si>
  <si>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</si>
  <si>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</si>
  <si>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</si>
  <si>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</si>
  <si>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</si>
  <si>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</si>
  <si>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</si>
  <si>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</si>
  <si>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</si>
  <si>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</si>
  <si>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</si>
  <si>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</si>
  <si>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</si>
  <si>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</si>
  <si>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</si>
  <si>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</si>
  <si>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</si>
  <si>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</si>
  <si>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</si>
  <si>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</si>
  <si>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</si>
  <si>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</si>
  <si>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</si>
  <si>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</si>
  <si>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</si>
  <si>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</si>
  <si>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</si>
  <si>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</si>
  <si>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</si>
  <si>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</si>
  <si>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</si>
  <si>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</si>
  <si>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</si>
  <si>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</si>
  <si>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</si>
  <si>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</si>
  <si>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</si>
  <si>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</si>
  <si>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</si>
  <si>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</si>
  <si>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</si>
  <si>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</si>
  <si>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</si>
  <si>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</si>
  <si>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</si>
  <si>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</si>
  <si>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</si>
  <si>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</si>
  <si>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</si>
  <si>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</si>
  <si>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</si>
  <si>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</si>
  <si>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</si>
  <si>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</si>
  <si>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</si>
  <si>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</si>
  <si>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</si>
  <si>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</si>
  <si>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</si>
  <si>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</si>
  <si>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</si>
  <si>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</si>
  <si>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</si>
  <si>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</si>
  <si>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</si>
  <si>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</si>
  <si>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</si>
  <si>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</si>
  <si>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</si>
  <si>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</si>
  <si>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</si>
  <si>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</si>
  <si>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</si>
  <si>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</si>
  <si>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</si>
  <si>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</si>
  <si>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</si>
  <si>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</si>
  <si>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</si>
  <si>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</si>
  <si>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</si>
  <si>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</si>
  <si>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</si>
  <si>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</si>
  <si>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</si>
  <si>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</si>
  <si>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</si>
  <si>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</si>
  <si>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</si>
  <si>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</si>
  <si>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</si>
  <si>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</si>
  <si>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</si>
  <si>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</si>
  <si>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</si>
  <si>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</si>
  <si>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</si>
  <si>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</si>
  <si>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</si>
  <si>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</si>
  <si>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</si>
  <si>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</si>
  <si>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</si>
  <si>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</si>
  <si>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</si>
  <si>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</si>
  <si>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</si>
  <si>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</si>
  <si>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</si>
  <si>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</si>
  <si>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</si>
  <si>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</si>
  <si>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</si>
  <si>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</si>
  <si>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</si>
  <si>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</si>
  <si>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</si>
  <si>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</si>
  <si>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</si>
  <si>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</si>
  <si>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</si>
  <si>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</si>
  <si>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</si>
  <si>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</si>
  <si>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</si>
  <si>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</si>
  <si>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</si>
  <si>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</si>
  <si>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</si>
  <si>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</si>
  <si>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</si>
  <si>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</si>
  <si>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</si>
  <si>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</si>
  <si>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</si>
  <si>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</si>
  <si>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</si>
  <si>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</si>
  <si>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</si>
  <si>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</si>
  <si>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</si>
  <si>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</si>
  <si>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</si>
  <si>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</si>
  <si>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</si>
  <si>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</si>
  <si>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</si>
  <si>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</si>
  <si>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</si>
  <si>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</si>
  <si>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</si>
  <si>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</si>
  <si>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</si>
  <si>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</si>
  <si>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</si>
  <si>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</si>
  <si>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</si>
  <si>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</si>
  <si>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</si>
  <si>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</si>
  <si>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</si>
  <si>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</si>
  <si>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</si>
  <si>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</si>
  <si>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</si>
  <si>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</si>
  <si>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</si>
  <si>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</si>
  <si>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</si>
  <si>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</si>
  <si>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</si>
  <si>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</si>
  <si>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</si>
  <si>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</si>
  <si>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</si>
  <si>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</si>
  <si>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</si>
  <si>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</si>
  <si>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</si>
  <si>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</si>
  <si>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</si>
  <si>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</si>
  <si>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</si>
  <si>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</si>
  <si>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</si>
  <si>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</si>
  <si>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</si>
  <si>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</si>
  <si>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</si>
  <si>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</si>
  <si>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</si>
  <si>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</si>
  <si>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</si>
  <si>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</si>
  <si>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</si>
  <si>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</si>
  <si>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</si>
  <si>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</si>
  <si>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</si>
  <si>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</si>
  <si>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</si>
  <si>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</si>
  <si>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</si>
  <si>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</si>
  <si>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</si>
  <si>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</si>
  <si>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</si>
  <si>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</si>
  <si>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</si>
  <si>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</si>
  <si>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</si>
  <si>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</si>
  <si>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</si>
  <si>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</si>
  <si>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</si>
  <si>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</si>
  <si>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</si>
  <si>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</si>
  <si>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</si>
  <si>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</si>
  <si>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</si>
  <si>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</si>
  <si>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</si>
  <si>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</si>
  <si>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</si>
  <si>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</si>
  <si>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</si>
  <si>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</si>
  <si>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</si>
  <si>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</si>
  <si>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</si>
  <si>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</si>
  <si>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</si>
  <si>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</si>
  <si>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</si>
  <si>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</si>
  <si>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</si>
  <si>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</si>
  <si>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</si>
  <si>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</si>
  <si>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</si>
  <si>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</si>
  <si>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</si>
  <si>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</si>
  <si>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</si>
  <si>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</si>
  <si>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</si>
  <si>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</si>
  <si>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</si>
  <si>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</si>
  <si>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</si>
  <si>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</si>
  <si>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</si>
  <si>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</si>
  <si>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</si>
  <si>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</si>
  <si>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</si>
  <si>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</si>
  <si>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</si>
  <si>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</si>
  <si>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</si>
  <si>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</si>
  <si>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</si>
  <si>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</si>
  <si>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</si>
  <si>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</si>
  <si>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</si>
  <si>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</si>
  <si>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</si>
  <si>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</si>
  <si>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</si>
  <si>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</si>
  <si>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</si>
  <si>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</si>
  <si>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</si>
  <si>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</si>
  <si>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</si>
  <si>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</si>
  <si>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</si>
  <si>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</si>
  <si>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</si>
  <si>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</si>
  <si>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</si>
  <si>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</si>
  <si>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</si>
  <si>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</si>
  <si>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</si>
  <si>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</si>
  <si>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</si>
  <si>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</si>
  <si>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</si>
  <si>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</si>
  <si>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</si>
  <si>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</si>
  <si>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</si>
  <si>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</si>
  <si>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</si>
  <si>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</si>
  <si>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</si>
  <si>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</si>
  <si>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</si>
  <si>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</si>
  <si>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</si>
  <si>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</si>
  <si>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</si>
  <si>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</si>
  <si>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</si>
  <si>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</si>
  <si>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</si>
  <si>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</si>
  <si>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</si>
  <si>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</si>
  <si>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</si>
  <si>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</si>
  <si>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</si>
  <si>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</si>
  <si>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</si>
  <si>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</si>
  <si>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</si>
  <si>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</si>
  <si>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</si>
  <si>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</si>
  <si>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</si>
  <si>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</si>
  <si>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</si>
  <si>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</si>
  <si>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</si>
  <si>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</si>
  <si>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</si>
  <si>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</si>
  <si>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</si>
  <si>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</si>
  <si>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</si>
  <si>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</si>
  <si>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</si>
  <si>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</si>
  <si>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</si>
  <si>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</si>
  <si>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</si>
  <si>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</si>
  <si>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</si>
  <si>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</si>
  <si>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</si>
  <si>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</si>
  <si>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</si>
  <si>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</si>
  <si>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</si>
  <si>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</si>
  <si>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</si>
  <si>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</si>
  <si>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</si>
  <si>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</si>
  <si>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</si>
  <si>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</si>
  <si>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</si>
  <si>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</si>
  <si>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</si>
  <si>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</si>
  <si>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</si>
  <si>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</si>
  <si>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</si>
  <si>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</si>
  <si>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</si>
  <si>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</si>
  <si>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</si>
  <si>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</si>
  <si>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</si>
  <si>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</si>
  <si>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</si>
  <si>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</si>
  <si>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</si>
  <si>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</si>
  <si>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</si>
  <si>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</si>
  <si>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</si>
  <si>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</si>
  <si>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</si>
  <si>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</si>
  <si>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</si>
  <si>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</si>
  <si>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</si>
  <si>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</si>
  <si>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</si>
  <si>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</si>
  <si>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</si>
  <si>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</si>
  <si>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</si>
  <si>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</si>
  <si>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</si>
  <si>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</si>
  <si>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</si>
  <si>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</si>
  <si>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</si>
  <si>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</si>
  <si>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</si>
  <si>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</si>
  <si>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</si>
  <si>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</si>
  <si>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</si>
  <si>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</si>
  <si>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</si>
  <si>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</si>
  <si>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</si>
  <si>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</si>
  <si>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</si>
  <si>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</si>
  <si>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</si>
  <si>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</si>
  <si>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</si>
  <si>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</si>
  <si>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</si>
  <si>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</si>
  <si>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</si>
  <si>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</si>
  <si>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</si>
  <si>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</si>
  <si>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</si>
  <si>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</si>
  <si>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</si>
  <si>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</si>
  <si>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</si>
  <si>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</si>
  <si>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</si>
  <si>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</si>
  <si>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</si>
  <si>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</si>
  <si>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</si>
  <si>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</si>
  <si>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</si>
  <si>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</si>
  <si>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</si>
  <si>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</si>
  <si>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</si>
  <si>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</si>
  <si>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</si>
  <si>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</si>
  <si>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</si>
  <si>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</si>
  <si>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</si>
  <si>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</si>
  <si>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</si>
  <si>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</si>
  <si>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</si>
  <si>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</si>
  <si>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</si>
  <si>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</si>
  <si>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</si>
  <si>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</si>
  <si>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</si>
  <si>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</si>
  <si>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</si>
  <si>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</si>
  <si>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</si>
  <si>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</si>
  <si>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</si>
  <si>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</si>
  <si>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</si>
  <si>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</si>
  <si>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</si>
  <si>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</si>
  <si>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</si>
  <si>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</si>
  <si>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</si>
  <si>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</si>
  <si>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</si>
  <si>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</si>
  <si>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</si>
  <si>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</si>
  <si>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</si>
  <si>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</si>
  <si>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</si>
  <si>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</si>
  <si>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</si>
  <si>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</si>
  <si>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</si>
  <si>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</si>
  <si>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</si>
  <si>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</si>
  <si>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</si>
  <si>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</si>
  <si>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</si>
  <si>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</si>
  <si>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</si>
  <si>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</si>
  <si>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</si>
  <si>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</si>
  <si>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</si>
  <si>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</si>
  <si>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</si>
  <si>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</si>
  <si>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</si>
  <si>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</si>
  <si>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</si>
  <si>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</si>
  <si>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</si>
  <si>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</si>
  <si>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</si>
  <si>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</si>
  <si>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</si>
  <si>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</si>
  <si>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</si>
  <si>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</si>
  <si>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</si>
  <si>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</si>
  <si>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</si>
  <si>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</si>
  <si>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</si>
  <si>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</si>
  <si>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</si>
  <si>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</si>
  <si>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</si>
  <si>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</si>
  <si>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</si>
  <si>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</si>
  <si>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</si>
  <si>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</si>
  <si>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</si>
  <si>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</si>
  <si>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</si>
  <si>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</si>
  <si>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</si>
  <si>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</si>
  <si>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</si>
  <si>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</si>
  <si>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</si>
  <si>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</si>
  <si>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</si>
  <si>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</si>
  <si>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</si>
  <si>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</si>
  <si>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</si>
  <si>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</si>
  <si>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</si>
  <si>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</si>
  <si>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</si>
  <si>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</si>
  <si>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</si>
  <si>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</si>
  <si>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</si>
  <si>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</si>
  <si>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</si>
  <si>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</si>
  <si>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</si>
  <si>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</si>
  <si>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</si>
  <si>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</si>
  <si>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</si>
  <si>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</si>
  <si>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</si>
  <si>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</si>
  <si>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</si>
  <si>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</si>
  <si>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</si>
  <si>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</si>
  <si>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</si>
  <si>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</si>
  <si>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</si>
  <si>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</si>
  <si>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</si>
  <si>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</si>
  <si>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</si>
  <si>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</si>
  <si>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</si>
  <si>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</si>
  <si>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</si>
  <si>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</si>
  <si>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</si>
  <si>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</si>
  <si>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</si>
  <si>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</si>
  <si>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</si>
  <si>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</si>
  <si>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</si>
  <si>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</si>
  <si>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</si>
  <si>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</si>
  <si>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</si>
  <si>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</si>
  <si>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</si>
  <si>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</si>
  <si>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</si>
  <si>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</si>
  <si>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</si>
  <si>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</si>
  <si>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</si>
  <si>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</si>
  <si>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</si>
  <si>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</si>
  <si>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</si>
  <si>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</si>
  <si>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</si>
  <si>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</si>
  <si>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</si>
  <si>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</si>
  <si>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</si>
  <si>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</si>
  <si>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</si>
  <si>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</si>
  <si>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</si>
  <si>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</si>
  <si>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</si>
  <si>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</si>
  <si>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</si>
  <si>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</si>
  <si>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</si>
  <si>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</si>
  <si>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</si>
  <si>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</si>
  <si>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</si>
  <si>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</si>
  <si>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</si>
  <si>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</si>
  <si>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</si>
  <si>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</si>
  <si>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</si>
  <si>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</si>
  <si>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</si>
  <si>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</si>
  <si>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</si>
  <si>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</si>
  <si>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</si>
  <si>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</si>
  <si>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</si>
  <si>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</si>
  <si>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</si>
  <si>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</si>
  <si>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</si>
  <si>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</si>
  <si>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</si>
  <si>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</si>
  <si>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</si>
  <si>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</si>
  <si>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</si>
  <si>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</si>
  <si>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</si>
  <si>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</si>
  <si>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</si>
  <si>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</si>
  <si>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</si>
  <si>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</si>
  <si>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</si>
  <si>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</si>
  <si>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</si>
  <si>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</si>
  <si>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</si>
  <si>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</si>
  <si>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</si>
  <si>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</si>
  <si>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</si>
  <si>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</si>
  <si>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</si>
  <si>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</si>
  <si>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</si>
  <si>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</si>
  <si>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</si>
  <si>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</si>
  <si>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</si>
  <si>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</si>
  <si>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</si>
  <si>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</si>
  <si>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</si>
  <si>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</si>
  <si>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</si>
  <si>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</si>
  <si>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</si>
  <si>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</si>
  <si>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</si>
  <si>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</si>
  <si>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</si>
  <si>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</si>
  <si>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</si>
  <si>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</si>
  <si>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</si>
  <si>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</si>
  <si>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</si>
  <si>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</si>
  <si>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</si>
  <si>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</si>
  <si>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</si>
  <si>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</si>
  <si>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</si>
  <si>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</si>
  <si>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</si>
  <si>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</si>
  <si>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</si>
  <si>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</si>
  <si>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</si>
  <si>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</si>
  <si>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</si>
  <si>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</si>
  <si>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</si>
  <si>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</si>
  <si>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</si>
  <si>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</si>
  <si>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</si>
  <si>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</si>
  <si>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</si>
  <si>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</si>
  <si>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</si>
  <si>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</si>
  <si>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</si>
  <si>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</si>
  <si>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</si>
  <si>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</si>
  <si>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</si>
  <si>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</si>
  <si>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</si>
  <si>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</si>
  <si>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</si>
  <si>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</si>
  <si>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</si>
  <si>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</si>
  <si>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</si>
  <si>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</si>
  <si>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</si>
  <si>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</si>
  <si>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</si>
  <si>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</si>
  <si>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</si>
  <si>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</si>
  <si>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</si>
  <si>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</si>
  <si>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</si>
  <si>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</si>
  <si>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</si>
  <si>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</si>
  <si>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</si>
  <si>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</si>
  <si>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</si>
  <si>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</si>
  <si>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</si>
  <si>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</si>
  <si>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</si>
  <si>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</si>
  <si>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</si>
  <si>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</si>
  <si>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</si>
  <si>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</si>
  <si>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</si>
  <si>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</si>
  <si>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</si>
  <si>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</si>
  <si>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</si>
  <si>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</si>
  <si>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</si>
  <si>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</si>
  <si>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</si>
  <si>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</si>
  <si>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</si>
  <si>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</si>
  <si>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</si>
  <si>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</si>
  <si>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</si>
  <si>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</si>
  <si>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</si>
  <si>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</si>
  <si>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</si>
  <si>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</si>
  <si>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</si>
  <si>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</si>
  <si>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</si>
  <si>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</si>
  <si>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</si>
  <si>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</si>
  <si>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</si>
  <si>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</si>
  <si>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</si>
  <si>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</si>
  <si>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</si>
  <si>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</si>
  <si>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</si>
  <si>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</si>
  <si>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</si>
  <si>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</si>
  <si>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</si>
  <si>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</si>
  <si>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</si>
  <si>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</si>
  <si>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</si>
  <si>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</si>
  <si>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</si>
  <si>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</si>
  <si>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</si>
  <si>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</si>
  <si>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</si>
  <si>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</si>
  <si>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</si>
  <si>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</si>
  <si>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</si>
  <si>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</si>
  <si>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</si>
  <si>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</si>
  <si>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</si>
  <si>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</si>
  <si>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</si>
  <si>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</si>
  <si>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</si>
  <si>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</si>
  <si>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</si>
  <si>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</si>
  <si>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</si>
  <si>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</si>
  <si>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</si>
  <si>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</si>
  <si>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</si>
  <si>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</si>
  <si>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</si>
  <si>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</si>
  <si>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</si>
  <si>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</si>
  <si>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</si>
  <si>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</si>
  <si>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</si>
  <si>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</si>
  <si>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</si>
  <si>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</si>
  <si>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</si>
  <si>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</si>
  <si>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</si>
  <si>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</si>
  <si>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</si>
  <si>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</si>
  <si>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</si>
  <si>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</si>
  <si>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</si>
  <si>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</si>
  <si>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</si>
  <si>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</si>
  <si>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</si>
  <si>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</si>
  <si>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</si>
  <si>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</si>
  <si>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</si>
  <si>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</si>
  <si>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</si>
  <si>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</si>
  <si>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</si>
  <si>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</si>
  <si>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</si>
  <si>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</si>
  <si>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</si>
  <si>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</si>
  <si>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</si>
  <si>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</si>
  <si>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</si>
  <si>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</si>
  <si>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</si>
  <si>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</si>
  <si>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</si>
  <si>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</si>
  <si>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</si>
  <si>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</si>
  <si>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</si>
  <si>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</si>
  <si>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</si>
  <si>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</si>
  <si>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</si>
  <si>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</si>
  <si>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</si>
  <si>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</si>
  <si>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</si>
  <si>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</si>
  <si>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</si>
  <si>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</si>
  <si>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</si>
  <si>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</si>
  <si>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</si>
  <si>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</si>
  <si>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</si>
  <si>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</si>
  <si>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</si>
  <si>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</si>
  <si>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</si>
  <si>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</si>
  <si>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</si>
  <si>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</si>
  <si>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</si>
  <si>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</si>
  <si>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</si>
  <si>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</si>
  <si>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</si>
  <si>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</si>
  <si>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</si>
  <si>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</si>
  <si>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</si>
  <si>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</si>
  <si>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</si>
  <si>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</si>
  <si>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</si>
  <si>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</si>
  <si>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</si>
  <si>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</si>
  <si>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</si>
  <si>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</si>
  <si>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</si>
  <si>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</si>
  <si>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</si>
  <si>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</si>
  <si>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</si>
  <si>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</si>
  <si>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</si>
  <si>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</si>
  <si>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</si>
  <si>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</si>
  <si>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</si>
  <si>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</si>
  <si>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</si>
  <si>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</si>
  <si>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</si>
  <si>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</si>
  <si>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</si>
  <si>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</si>
  <si>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</si>
  <si>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</si>
  <si>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</si>
  <si>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</si>
  <si>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</si>
  <si>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</si>
  <si>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</si>
  <si>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</si>
  <si>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</si>
  <si>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</si>
  <si>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</si>
  <si>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</si>
  <si>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</si>
  <si>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</si>
  <si>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</si>
  <si>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</si>
  <si>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</si>
  <si>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</si>
  <si>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</si>
  <si>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</si>
  <si>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</si>
  <si>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</si>
  <si>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</si>
  <si>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</si>
  <si>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</si>
  <si>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</si>
  <si>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</si>
  <si>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</si>
  <si>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</si>
  <si>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</si>
  <si>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</si>
  <si>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</si>
  <si>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</si>
  <si>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</si>
  <si>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</si>
  <si>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</si>
  <si>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</si>
  <si>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</si>
  <si>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</si>
  <si>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</si>
  <si>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</si>
  <si>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</si>
  <si>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</si>
  <si>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</si>
  <si>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</si>
  <si>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</si>
  <si>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</si>
  <si>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</si>
  <si>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</si>
  <si>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</si>
  <si>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</si>
  <si>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</si>
  <si>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</si>
  <si>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</si>
  <si>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</si>
  <si>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</si>
  <si>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</si>
  <si>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</si>
  <si>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</si>
  <si>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</si>
  <si>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</si>
  <si>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</si>
  <si>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</si>
  <si>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</si>
  <si>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</si>
  <si>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</si>
  <si>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</si>
  <si>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</si>
  <si>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</si>
  <si>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</si>
  <si>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</si>
  <si>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</si>
  <si>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</si>
  <si>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</si>
  <si>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</si>
  <si>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</si>
  <si>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</si>
  <si>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</si>
  <si>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</si>
  <si>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</si>
  <si>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</si>
  <si>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</si>
  <si>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</si>
  <si>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</si>
  <si>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</si>
  <si>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</si>
  <si>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</si>
  <si>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</si>
  <si>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</si>
  <si>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</si>
  <si>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</si>
  <si>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</si>
  <si>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</si>
  <si>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</si>
  <si>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</si>
  <si>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</si>
  <si>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</si>
  <si>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</si>
  <si>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</si>
  <si>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</si>
  <si>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</si>
  <si>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</si>
  <si>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</si>
  <si>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</si>
  <si>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</si>
  <si>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</si>
  <si>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</si>
  <si>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</si>
  <si>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</si>
  <si>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</si>
  <si>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</si>
  <si>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</si>
  <si>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</si>
  <si>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</si>
  <si>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</si>
  <si>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</si>
  <si>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</si>
  <si>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</si>
  <si>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</si>
  <si>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</si>
  <si>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</si>
  <si>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</si>
  <si>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</si>
  <si>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</si>
  <si>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</si>
  <si>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</si>
  <si>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</si>
  <si>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</si>
  <si>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</si>
  <si>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</si>
  <si>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</si>
  <si>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</si>
  <si>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</si>
  <si>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</si>
  <si>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</si>
  <si>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</si>
  <si>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</si>
  <si>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</si>
  <si>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</si>
  <si>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</si>
  <si>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</si>
  <si>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</si>
  <si>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</si>
  <si>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</si>
  <si>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</si>
  <si>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</si>
  <si>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</si>
  <si>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</si>
  <si>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</si>
  <si>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</si>
  <si>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</si>
  <si>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</si>
  <si>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</si>
  <si>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</si>
  <si>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</si>
  <si>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</si>
  <si>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</si>
  <si>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</si>
  <si>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</si>
  <si>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</si>
  <si>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</si>
  <si>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</si>
  <si>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</si>
  <si>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</si>
  <si>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</si>
  <si>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</si>
  <si>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</si>
  <si>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</si>
  <si>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</si>
  <si>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</si>
  <si>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</si>
  <si>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</si>
  <si>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</si>
  <si>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</si>
  <si>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</si>
  <si>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</si>
  <si>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</si>
  <si>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</si>
  <si>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</si>
  <si>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</si>
  <si>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</si>
  <si>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</si>
  <si>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</si>
  <si>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</si>
  <si>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</si>
  <si>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</si>
  <si>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</si>
  <si>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</si>
  <si>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</si>
  <si>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</si>
  <si>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</si>
  <si>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</si>
  <si>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</si>
  <si>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</si>
  <si>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</si>
  <si>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</si>
  <si>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</si>
  <si>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</si>
  <si>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</si>
  <si>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</si>
  <si>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</si>
  <si>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</si>
  <si>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</si>
  <si>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</si>
  <si>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</si>
  <si>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</si>
  <si>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</si>
  <si>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</si>
  <si>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</si>
  <si>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</si>
  <si>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</si>
  <si>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</si>
  <si>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</si>
  <si>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</si>
  <si>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</si>
  <si>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</si>
  <si>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</si>
  <si>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</si>
  <si>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</si>
  <si>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</si>
  <si>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</si>
  <si>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</si>
  <si>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</si>
  <si>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</si>
  <si>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</si>
  <si>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</si>
  <si>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</si>
  <si>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</si>
  <si>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</si>
  <si>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</si>
  <si>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</si>
  <si>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</si>
  <si>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</si>
  <si>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</si>
  <si>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</si>
  <si>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</si>
  <si>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</si>
  <si>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</si>
  <si>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</si>
  <si>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</si>
  <si>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</si>
  <si>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</si>
  <si>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</si>
  <si>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</si>
  <si>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</si>
  <si>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</si>
  <si>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</si>
  <si>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</si>
  <si>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</si>
  <si>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</si>
  <si>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</si>
  <si>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</si>
  <si>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</si>
  <si>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</si>
  <si>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</si>
  <si>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</si>
  <si>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</si>
  <si>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</si>
  <si>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</si>
  <si>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</si>
  <si>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</si>
  <si>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</si>
  <si>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</si>
  <si>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</si>
  <si>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</si>
  <si>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</si>
  <si>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</si>
  <si>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</si>
  <si>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</si>
  <si>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</si>
  <si>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</si>
  <si>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</si>
  <si>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</si>
  <si>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</si>
  <si>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</si>
  <si>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</si>
  <si>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</si>
  <si>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</si>
  <si>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</si>
  <si>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</si>
  <si>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</si>
  <si>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</si>
  <si>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</si>
  <si>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</si>
  <si>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</si>
  <si>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</si>
  <si>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</si>
  <si>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</si>
  <si>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</si>
  <si>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</si>
  <si>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</si>
  <si>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</si>
  <si>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</si>
  <si>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</si>
  <si>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</si>
  <si>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</si>
  <si>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</si>
  <si>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</si>
  <si>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</si>
  <si>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</si>
  <si>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</si>
  <si>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</si>
  <si>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</si>
  <si>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</si>
  <si>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</si>
  <si>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</si>
  <si>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</si>
  <si>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</si>
  <si>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</si>
  <si>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</si>
  <si>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</si>
  <si>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</si>
  <si>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</si>
  <si>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</si>
  <si>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</si>
  <si>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</si>
  <si>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</si>
  <si>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</si>
  <si>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</si>
  <si>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</si>
  <si>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</si>
  <si>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</si>
  <si>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</si>
  <si>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</si>
  <si>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</si>
  <si>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</si>
  <si>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</si>
  <si>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</si>
  <si>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</si>
  <si>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</si>
  <si>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</si>
  <si>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</si>
  <si>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</si>
  <si>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</si>
  <si>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</si>
  <si>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</si>
  <si>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</si>
  <si>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</si>
  <si>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</si>
  <si>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</si>
  <si>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</si>
  <si>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</si>
  <si>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</si>
  <si>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</si>
  <si>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</si>
  <si>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</si>
  <si>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</si>
  <si>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</si>
  <si>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</si>
  <si>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</si>
  <si>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</si>
  <si>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</si>
  <si>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</si>
  <si>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</si>
  <si>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</si>
  <si>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</si>
  <si>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</si>
  <si>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</si>
  <si>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</si>
  <si>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</si>
  <si>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</si>
  <si>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</si>
  <si>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</si>
  <si>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</si>
  <si>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</si>
  <si>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</si>
  <si>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</si>
  <si>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</si>
  <si>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</si>
  <si>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</si>
  <si>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</si>
  <si>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</si>
  <si>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</si>
  <si>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</si>
  <si>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</si>
  <si>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</si>
  <si>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</si>
  <si>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</si>
  <si>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</si>
  <si>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</si>
  <si>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</si>
  <si>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</si>
  <si>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</si>
  <si>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</si>
  <si>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</si>
  <si>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</si>
  <si>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</si>
  <si>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</si>
  <si>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</si>
  <si>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</si>
  <si>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</si>
  <si>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</si>
  <si>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</si>
  <si>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</si>
  <si>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</si>
  <si>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</si>
  <si>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</si>
  <si>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</si>
  <si>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</si>
  <si>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</si>
  <si>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</si>
  <si>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</si>
  <si>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</si>
  <si>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</si>
  <si>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</si>
  <si>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</si>
  <si>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</si>
  <si>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</si>
  <si>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</si>
  <si>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</si>
  <si>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</si>
  <si>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</si>
  <si>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</si>
  <si>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</si>
  <si>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</si>
  <si>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</si>
  <si>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</si>
  <si>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</si>
  <si>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</si>
  <si>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</si>
  <si>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</si>
  <si>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</si>
  <si>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</si>
  <si>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</si>
  <si>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</si>
  <si>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</si>
  <si>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</si>
  <si>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</si>
  <si>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</si>
  <si>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</si>
  <si>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</si>
  <si>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</si>
  <si>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</si>
  <si>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</si>
  <si>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</si>
  <si>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</si>
  <si>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</si>
  <si>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</si>
  <si>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</si>
  <si>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</si>
  <si>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</si>
  <si>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</si>
  <si>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</si>
  <si>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</si>
  <si>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</si>
  <si>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</si>
  <si>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</si>
  <si>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</si>
  <si>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</si>
  <si>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</si>
  <si>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</si>
  <si>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</si>
  <si>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</si>
  <si>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</si>
  <si>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</si>
  <si>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</si>
  <si>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</si>
  <si>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</si>
  <si>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</si>
  <si>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</si>
  <si>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</si>
  <si>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</si>
  <si>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</si>
  <si>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</si>
  <si>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</si>
  <si>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</si>
  <si>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</si>
  <si>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</si>
  <si>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</si>
  <si>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</si>
  <si>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</si>
  <si>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</si>
  <si>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</si>
  <si>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</si>
  <si>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</si>
  <si>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</si>
  <si>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</si>
  <si>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</si>
  <si>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</si>
  <si>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</si>
  <si>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</si>
  <si>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</si>
  <si>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</si>
  <si>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</si>
  <si>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</si>
  <si>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</si>
  <si>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</si>
  <si>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</si>
  <si>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</si>
  <si>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</si>
  <si>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</si>
  <si>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</si>
  <si>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</si>
  <si>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</si>
  <si>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</si>
  <si>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</si>
  <si>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</si>
  <si>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</si>
  <si>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</si>
  <si>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</si>
  <si>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</si>
  <si>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</si>
  <si>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</si>
  <si>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</si>
  <si>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</si>
  <si>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</si>
  <si>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</si>
  <si>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</si>
  <si>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</si>
  <si>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</si>
  <si>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</si>
  <si>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</si>
  <si>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</si>
  <si>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</si>
  <si>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</si>
  <si>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</si>
  <si>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</si>
  <si>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</si>
  <si>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</si>
  <si>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</si>
  <si>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</si>
  <si>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</si>
  <si>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</si>
  <si>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</si>
  <si>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</si>
  <si>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</si>
  <si>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</si>
  <si>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</si>
  <si>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</si>
  <si>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</si>
  <si>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</si>
  <si>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</si>
  <si>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</si>
  <si>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</si>
  <si>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</si>
  <si>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</si>
  <si>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</si>
  <si>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</si>
  <si>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</si>
  <si>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</si>
  <si>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</si>
  <si>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</si>
  <si>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</si>
  <si>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</si>
  <si>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</si>
  <si>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</si>
  <si>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</si>
  <si>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</si>
  <si>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</si>
  <si>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</si>
  <si>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</si>
  <si>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</si>
  <si>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</si>
  <si>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</si>
  <si>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</si>
  <si>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</si>
  <si>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</si>
  <si>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</si>
  <si>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</si>
  <si>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</si>
  <si>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</si>
  <si>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</si>
  <si>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</si>
  <si>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</si>
  <si>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</si>
  <si>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</si>
  <si>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</si>
  <si>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</si>
  <si>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</si>
  <si>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</si>
  <si>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</si>
  <si>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</si>
  <si>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</si>
  <si>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</si>
  <si>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</si>
  <si>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</si>
  <si>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</si>
  <si>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</si>
  <si>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</si>
  <si>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</si>
  <si>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</si>
  <si>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</si>
  <si>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</si>
  <si>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</si>
  <si>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</si>
  <si>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</si>
  <si>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</si>
  <si>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</si>
  <si>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</si>
  <si>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</si>
  <si>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</si>
  <si>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</si>
  <si>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</si>
  <si>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</si>
  <si>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</si>
  <si>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</si>
  <si>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</si>
  <si>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</si>
  <si>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</si>
  <si>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</si>
  <si>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</si>
  <si>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</si>
  <si>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</si>
  <si>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</si>
  <si>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</si>
  <si>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</si>
  <si>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</si>
  <si>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</si>
  <si>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</si>
  <si>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</si>
  <si>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</si>
  <si>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</si>
  <si>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</si>
  <si>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</si>
  <si>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</si>
  <si>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</si>
  <si>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</si>
  <si>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</si>
  <si>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</si>
  <si>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</si>
  <si>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</si>
  <si>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</si>
  <si>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</si>
  <si>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</si>
  <si>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</si>
  <si>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</si>
  <si>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</si>
  <si>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</si>
  <si>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</si>
  <si>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</si>
  <si>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</si>
  <si>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</si>
  <si>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</si>
  <si>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</si>
  <si>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</si>
  <si>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</si>
  <si>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</si>
  <si>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</si>
  <si>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</si>
  <si>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</si>
  <si>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</si>
  <si>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</si>
  <si>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</si>
  <si>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</si>
  <si>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</si>
  <si>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</si>
  <si>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</si>
  <si>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</si>
  <si>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</si>
  <si>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</si>
  <si>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</si>
  <si>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</si>
  <si>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</si>
  <si>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</si>
  <si>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</si>
  <si>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</si>
  <si>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</si>
  <si>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</si>
  <si>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</si>
  <si>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</si>
  <si>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</si>
  <si>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</si>
  <si>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</si>
  <si>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</si>
  <si>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</si>
  <si>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</si>
  <si>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</si>
  <si>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</si>
  <si>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</si>
  <si>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</si>
  <si>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</si>
  <si>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</si>
  <si>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</si>
  <si>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</si>
  <si>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</si>
  <si>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</si>
  <si>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</si>
  <si>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</si>
  <si>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</si>
  <si>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</si>
  <si>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</si>
  <si>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</si>
  <si>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</si>
  <si>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</si>
  <si>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</si>
  <si>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</si>
  <si>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</si>
  <si>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</si>
  <si>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</si>
  <si>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</si>
  <si>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</si>
  <si>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</si>
  <si>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</si>
  <si>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</si>
  <si>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</si>
  <si>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</si>
  <si>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</si>
  <si>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</si>
  <si>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</si>
  <si>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</si>
  <si>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</si>
  <si>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</si>
  <si>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</si>
  <si>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</si>
  <si>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</si>
  <si>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</si>
  <si>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</si>
  <si>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</si>
  <si>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</si>
  <si>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</si>
  <si>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</si>
  <si>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</si>
  <si>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</si>
  <si>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</si>
  <si>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</si>
  <si>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</si>
  <si>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</si>
  <si>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</si>
  <si>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</si>
  <si>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</si>
  <si>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</si>
  <si>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</si>
  <si>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</si>
  <si>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</si>
  <si>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</si>
  <si>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</si>
  <si>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</si>
  <si>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</si>
  <si>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</si>
  <si>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</si>
  <si>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</si>
  <si>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</si>
  <si>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</si>
  <si>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</si>
  <si>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</si>
  <si>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</si>
  <si>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</si>
  <si>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</si>
  <si>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</si>
  <si>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</si>
  <si>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</si>
  <si>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</si>
  <si>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</si>
  <si>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</si>
  <si>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</si>
  <si>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</si>
  <si>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</si>
  <si>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</si>
  <si>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</si>
  <si>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</si>
  <si>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</si>
  <si>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</si>
  <si>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</si>
  <si>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</si>
  <si>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</si>
  <si>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</si>
  <si>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</si>
  <si>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</si>
  <si>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</si>
  <si>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</si>
  <si>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</si>
  <si>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</si>
  <si>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</si>
  <si>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</si>
  <si>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</si>
  <si>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</si>
  <si>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</si>
  <si>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</si>
  <si>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</si>
  <si>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</si>
  <si>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</si>
  <si>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</si>
  <si>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</si>
  <si>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</si>
  <si>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</si>
  <si>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</si>
  <si>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</si>
  <si>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</si>
  <si>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</si>
  <si>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</si>
  <si>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</si>
  <si>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</si>
  <si>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</si>
  <si>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</si>
  <si>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</si>
  <si>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</si>
  <si>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</si>
  <si>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</si>
  <si>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</si>
  <si>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</si>
  <si>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</si>
  <si>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</si>
  <si>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</si>
  <si>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</si>
  <si>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</si>
  <si>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</si>
  <si>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</si>
  <si>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</si>
  <si>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</si>
  <si>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</si>
  <si>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</si>
  <si>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</si>
  <si>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</si>
  <si>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</si>
  <si>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</si>
  <si>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</si>
  <si>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</si>
  <si>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</si>
  <si>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</si>
  <si>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</si>
  <si>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</si>
  <si>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</si>
  <si>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</si>
  <si>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</si>
  <si>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</si>
  <si>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</si>
  <si>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</si>
  <si>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</si>
  <si>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</si>
  <si>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</si>
  <si>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</si>
  <si>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</si>
  <si>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</si>
  <si>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</si>
  <si>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</si>
  <si>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</si>
  <si>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</si>
  <si>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</si>
  <si>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</si>
  <si>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</si>
  <si>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</si>
  <si>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</si>
  <si>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</si>
  <si>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</si>
  <si>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</si>
  <si>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</si>
  <si>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</si>
  <si>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</si>
  <si>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</si>
  <si>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</si>
  <si>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</si>
  <si>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</si>
  <si>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</si>
  <si>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</si>
  <si>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</si>
  <si>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</si>
  <si>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</si>
  <si>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</si>
  <si>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</si>
  <si>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</si>
  <si>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</si>
  <si>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</si>
  <si>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</si>
  <si>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</si>
  <si>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</si>
  <si>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</si>
  <si>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</si>
  <si>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</si>
  <si>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</si>
  <si>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</si>
  <si>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</si>
  <si>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</si>
  <si>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</si>
  <si>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</si>
  <si>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</si>
  <si>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</si>
  <si>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</si>
  <si>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</si>
  <si>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</si>
  <si>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</si>
  <si>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</si>
  <si>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</si>
  <si>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</si>
  <si>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</si>
  <si>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</si>
  <si>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</si>
  <si>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</si>
  <si>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</si>
  <si>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</si>
  <si>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</si>
  <si>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</si>
  <si>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</si>
  <si>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</si>
  <si>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</si>
  <si>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</si>
  <si>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</si>
  <si>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</si>
  <si>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</si>
  <si>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</si>
  <si>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</si>
  <si>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</si>
  <si>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</si>
  <si>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</si>
  <si>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</si>
  <si>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</si>
  <si>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</si>
  <si>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</si>
  <si>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</si>
  <si>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</si>
  <si>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</si>
  <si>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</si>
  <si>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</si>
  <si>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</si>
  <si>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</si>
  <si>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</si>
  <si>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</si>
  <si>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</si>
  <si>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</si>
  <si>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</si>
  <si>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</si>
  <si>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</si>
  <si>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</si>
  <si>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</si>
  <si>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</si>
  <si>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</si>
  <si>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</si>
  <si>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</si>
  <si>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</si>
  <si>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</si>
  <si>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</si>
  <si>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</si>
  <si>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</si>
  <si>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</si>
  <si>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</si>
  <si>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</si>
  <si>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</si>
  <si>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</si>
  <si>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</si>
  <si>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</si>
  <si>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</si>
  <si>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</si>
  <si>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</si>
  <si>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</si>
  <si>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</si>
  <si>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</si>
  <si>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</si>
  <si>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</si>
  <si>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</si>
  <si>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</si>
  <si>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</si>
  <si>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</si>
  <si>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</si>
  <si>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</si>
  <si>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</si>
  <si>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</si>
  <si>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</si>
  <si>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</si>
  <si>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</si>
  <si>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</si>
  <si>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</si>
  <si>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</si>
  <si>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</si>
  <si>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</si>
  <si>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</si>
  <si>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</si>
  <si>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</si>
  <si>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</si>
  <si>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</si>
  <si>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</si>
  <si>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</si>
  <si>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</si>
  <si>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</si>
  <si>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</si>
  <si>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</si>
  <si>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</si>
  <si>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</si>
  <si>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</si>
  <si>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</si>
  <si>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</si>
  <si>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</si>
  <si>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</si>
  <si>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</si>
  <si>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</si>
  <si>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</si>
  <si>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</si>
  <si>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</si>
  <si>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</si>
  <si>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</si>
  <si>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</si>
  <si>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</si>
  <si>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</si>
  <si>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</si>
  <si>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</si>
  <si>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</si>
  <si>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</si>
  <si>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</si>
  <si>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</si>
  <si>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</si>
  <si>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</si>
  <si>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</si>
  <si>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</si>
  <si>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</si>
  <si>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</si>
  <si>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</si>
  <si>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</si>
  <si>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</si>
  <si>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</si>
  <si>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</si>
  <si>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</si>
  <si>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</si>
  <si>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</si>
  <si>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</si>
  <si>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</si>
  <si>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</si>
  <si>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</si>
  <si>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</si>
  <si>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</si>
  <si>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</si>
  <si>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</si>
  <si>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</si>
  <si>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</si>
  <si>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</si>
  <si>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</si>
  <si>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</si>
  <si>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</si>
  <si>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</si>
  <si>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</si>
  <si>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</si>
  <si>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</si>
  <si>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</si>
  <si>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</si>
  <si>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</si>
  <si>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</si>
  <si>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</si>
  <si>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</si>
  <si>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</si>
  <si>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</si>
  <si>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</si>
  <si>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</si>
  <si>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</si>
  <si>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</si>
  <si>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</si>
  <si>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</si>
  <si>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</si>
  <si>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</si>
  <si>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</si>
  <si>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</si>
  <si>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</si>
  <si>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</si>
  <si>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</si>
  <si>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</si>
  <si>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</si>
  <si>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</si>
  <si>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</si>
  <si>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</si>
  <si>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</si>
  <si>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</si>
  <si>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</si>
  <si>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</si>
  <si>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</si>
  <si>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</si>
  <si>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</si>
  <si>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</si>
  <si>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</si>
  <si>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</si>
  <si>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</si>
  <si>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</si>
  <si>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</si>
  <si>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</si>
  <si>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</si>
  <si>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</si>
  <si>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</si>
  <si>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</si>
  <si>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</si>
  <si>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</si>
  <si>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</si>
  <si>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</si>
  <si>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</si>
  <si>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</si>
  <si>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</si>
  <si>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</si>
  <si>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</si>
  <si>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</si>
  <si>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</si>
  <si>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</si>
  <si>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</si>
  <si>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</si>
  <si>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</si>
  <si>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</si>
  <si>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</si>
  <si>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</si>
  <si>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</si>
  <si>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</si>
  <si>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</si>
  <si>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</si>
  <si>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</si>
  <si>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</si>
  <si>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</si>
  <si>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</si>
  <si>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</si>
  <si>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</si>
  <si>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</si>
  <si>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</si>
  <si>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</si>
  <si>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</si>
  <si>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</si>
  <si>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</si>
  <si>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</si>
  <si>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</si>
  <si>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</si>
  <si>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</si>
  <si>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</si>
  <si>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</si>
  <si>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</si>
  <si>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</si>
  <si>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</si>
  <si>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</si>
  <si>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</si>
  <si>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</si>
  <si>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</si>
  <si>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</si>
  <si>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</si>
  <si>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</si>
  <si>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</si>
  <si>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</si>
  <si>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</si>
  <si>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</si>
  <si>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</si>
  <si>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</si>
  <si>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</si>
  <si>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</si>
  <si>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</si>
  <si>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</si>
  <si>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</si>
  <si>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</si>
  <si>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</si>
  <si>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</si>
  <si>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</si>
  <si>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</si>
  <si>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</si>
  <si>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</si>
  <si>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</si>
  <si>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</si>
  <si>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</si>
  <si>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</si>
  <si>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</si>
  <si>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</si>
  <si>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</si>
  <si>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</si>
  <si>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</si>
  <si>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</si>
  <si>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</si>
  <si>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</si>
  <si>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</si>
  <si>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</si>
  <si>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</si>
  <si>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</si>
  <si>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</si>
  <si>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</si>
  <si>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</si>
  <si>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</si>
  <si>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</si>
  <si>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</si>
  <si>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</si>
  <si>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</si>
  <si>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</si>
  <si>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</si>
  <si>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</si>
  <si>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</si>
  <si>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</si>
  <si>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</si>
  <si>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</si>
  <si>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</si>
  <si>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</si>
  <si>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</si>
  <si>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</si>
  <si>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</si>
  <si>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</si>
  <si>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</si>
  <si>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</si>
  <si>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</si>
  <si>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</si>
  <si>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</si>
  <si>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</si>
  <si>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</si>
  <si>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</si>
  <si>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</si>
  <si>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</si>
  <si>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</si>
  <si>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</si>
  <si>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</si>
  <si>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</si>
  <si>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</si>
  <si>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</si>
  <si>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</si>
  <si>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</si>
  <si>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</si>
  <si>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</si>
  <si>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</si>
  <si>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</si>
  <si>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</si>
  <si>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</si>
  <si>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</si>
  <si>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</si>
  <si>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</si>
  <si>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</si>
  <si>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</si>
  <si>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</si>
  <si>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</si>
  <si>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</si>
  <si>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</si>
  <si>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</si>
  <si>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</si>
  <si>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</si>
  <si>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</si>
  <si>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</si>
  <si>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</si>
  <si>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</si>
  <si>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</si>
  <si>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</si>
  <si>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</si>
  <si>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</si>
  <si>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</si>
  <si>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</si>
  <si>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</si>
  <si>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</si>
  <si>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</si>
  <si>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</si>
  <si>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</si>
  <si>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</si>
  <si>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</si>
  <si>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</si>
  <si>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</si>
  <si>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</si>
  <si>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</si>
  <si>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</si>
  <si>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</si>
  <si>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</si>
  <si>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</si>
  <si>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</si>
  <si>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</si>
  <si>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</si>
  <si>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</si>
  <si>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</si>
  <si>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</si>
  <si>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</si>
  <si>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</si>
  <si>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</si>
  <si>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</si>
  <si>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</si>
  <si>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</si>
  <si>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</si>
  <si>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</si>
  <si>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</si>
  <si>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</si>
  <si>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</si>
  <si>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</si>
  <si>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</si>
  <si>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</si>
  <si>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</si>
  <si>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</si>
  <si>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</si>
  <si>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</si>
  <si>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</si>
  <si>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</si>
  <si>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</si>
  <si>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</si>
  <si>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</si>
  <si>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</si>
  <si>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</si>
  <si>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</si>
  <si>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</si>
  <si>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</si>
  <si>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</si>
  <si>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</si>
  <si>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</si>
  <si>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</si>
  <si>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</si>
  <si>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</si>
  <si>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</si>
  <si>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</si>
  <si>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</si>
  <si>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</si>
  <si>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</si>
  <si>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</si>
  <si>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</si>
  <si>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</si>
  <si>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</si>
  <si>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</si>
  <si>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</si>
  <si>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</si>
  <si>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</si>
  <si>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</si>
  <si>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</si>
  <si>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</si>
  <si>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</si>
  <si>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</si>
  <si>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</si>
  <si>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</si>
  <si>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</si>
  <si>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</si>
  <si>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</si>
  <si>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</si>
  <si>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</si>
  <si>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</si>
  <si>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</si>
  <si>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</si>
  <si>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</si>
  <si>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</si>
  <si>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</si>
  <si>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</si>
  <si>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</si>
  <si>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</si>
  <si>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</si>
  <si>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</si>
  <si>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</si>
  <si>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</si>
  <si>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</si>
  <si>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</si>
  <si>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</si>
  <si>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</si>
  <si>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</si>
  <si>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</si>
  <si>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</si>
  <si>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</si>
  <si>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</si>
  <si>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</si>
  <si>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</si>
  <si>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</si>
  <si>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</si>
  <si>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</si>
  <si>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</si>
  <si>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</si>
  <si>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</si>
  <si>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</si>
  <si>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</si>
  <si>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</si>
  <si>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</si>
  <si>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</si>
  <si>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</si>
  <si>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</si>
  <si>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</si>
  <si>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</si>
  <si>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</si>
  <si>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</si>
  <si>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</si>
  <si>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</si>
  <si>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</si>
  <si>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</si>
  <si>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</si>
  <si>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</si>
  <si>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</si>
  <si>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</si>
  <si>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</si>
  <si>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</si>
  <si>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</si>
  <si>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</si>
  <si>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</si>
  <si>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</si>
  <si>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</si>
  <si>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</si>
  <si>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</si>
  <si>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</si>
  <si>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</si>
  <si>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</si>
  <si>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</si>
  <si>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</si>
  <si>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</si>
  <si>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</si>
  <si>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</si>
  <si>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</si>
  <si>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</si>
  <si>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</si>
  <si>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</si>
  <si>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</si>
  <si>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</si>
  <si>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</si>
  <si>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</si>
  <si>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</si>
  <si>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</si>
  <si>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</si>
  <si>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</si>
  <si>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</si>
  <si>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</si>
  <si>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</si>
  <si>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</si>
  <si>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</si>
  <si>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</si>
  <si>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</si>
  <si>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</si>
  <si>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</si>
  <si>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</si>
  <si>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</si>
  <si>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</si>
  <si>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</si>
  <si>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</si>
  <si>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</si>
  <si>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</si>
  <si>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</si>
  <si>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</si>
  <si>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</si>
  <si>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</si>
  <si>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</si>
  <si>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</si>
  <si>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</si>
  <si>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</si>
  <si>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</si>
  <si>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</si>
  <si>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</si>
  <si>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</si>
  <si>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</si>
  <si>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</si>
  <si>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</si>
  <si>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</si>
  <si>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</si>
  <si>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</si>
  <si>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</si>
  <si>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</si>
  <si>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</si>
  <si>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</si>
  <si>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</si>
  <si>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</si>
  <si>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</si>
  <si>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</si>
  <si>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</si>
  <si>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</si>
  <si>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</si>
  <si>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</si>
  <si>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</si>
  <si>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</si>
  <si>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</si>
  <si>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</si>
  <si>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</si>
  <si>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</si>
  <si>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</si>
  <si>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</si>
  <si>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</si>
  <si>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</si>
  <si>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</si>
  <si>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</si>
  <si>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</si>
  <si>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</si>
  <si>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</si>
  <si>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</si>
  <si>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</si>
  <si>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</si>
  <si>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</si>
  <si>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</si>
  <si>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</si>
  <si>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</si>
  <si>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</si>
  <si>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</si>
  <si>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</si>
  <si>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</si>
  <si>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</si>
  <si>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</si>
  <si>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</si>
  <si>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</si>
  <si>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</si>
  <si>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</si>
  <si>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</si>
  <si>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</si>
  <si>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</si>
  <si>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</si>
  <si>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</si>
  <si>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</si>
  <si>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</si>
  <si>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</si>
  <si>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</si>
  <si>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</si>
  <si>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</si>
  <si>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</si>
  <si>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</si>
  <si>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</si>
  <si>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</si>
  <si>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</si>
  <si>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</si>
  <si>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</si>
  <si>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</si>
  <si>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</si>
  <si>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</si>
  <si>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</si>
  <si>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</si>
  <si>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</si>
  <si>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</si>
  <si>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</si>
  <si>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</si>
  <si>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</si>
  <si>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</si>
  <si>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</si>
  <si>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</si>
  <si>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</si>
  <si>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</si>
  <si>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</si>
  <si>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</si>
  <si>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</si>
  <si>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</si>
  <si>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</si>
  <si>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</si>
  <si>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</si>
  <si>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</si>
  <si>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</si>
  <si>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</si>
  <si>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</si>
  <si>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</si>
  <si>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</si>
  <si>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</si>
  <si>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</si>
  <si>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</si>
  <si>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</si>
  <si>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</si>
  <si>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</si>
  <si>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</si>
  <si>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</si>
  <si>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</si>
  <si>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</si>
  <si>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</si>
  <si>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</si>
  <si>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</si>
  <si>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</si>
  <si>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</si>
  <si>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</si>
  <si>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</si>
  <si>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</si>
  <si>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</si>
  <si>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</si>
  <si>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</si>
  <si>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</si>
  <si>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</si>
  <si>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</si>
  <si>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</si>
  <si>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</si>
  <si>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</si>
  <si>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</si>
  <si>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</si>
  <si>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</si>
  <si>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</si>
  <si>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</si>
  <si>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</si>
  <si>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</si>
  <si>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</si>
  <si>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</si>
  <si>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</si>
  <si>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</si>
  <si>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</si>
  <si>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</si>
  <si>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</si>
  <si>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</si>
  <si>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</si>
  <si>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</si>
  <si>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</si>
  <si>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</si>
  <si>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</si>
  <si>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</si>
  <si>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</si>
  <si>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</si>
  <si>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</si>
  <si>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</si>
  <si>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</si>
  <si>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</si>
  <si>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</si>
  <si>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</si>
  <si>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</si>
  <si>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</si>
  <si>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</si>
  <si>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</si>
  <si>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</si>
  <si>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</si>
  <si>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</si>
  <si>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</si>
  <si>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</si>
  <si>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</si>
  <si>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</si>
  <si>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</si>
  <si>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</si>
  <si>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</si>
  <si>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</si>
  <si>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</si>
  <si>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</si>
  <si>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</si>
  <si>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</si>
  <si>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</si>
  <si>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</si>
  <si>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</si>
  <si>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</si>
  <si>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</si>
  <si>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</si>
  <si>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</si>
  <si>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</si>
  <si>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</si>
  <si>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</si>
  <si>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</si>
  <si>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</si>
  <si>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</si>
  <si>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</si>
  <si>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</si>
  <si>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</si>
  <si>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</si>
  <si>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</si>
  <si>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</si>
  <si>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</si>
  <si>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</si>
  <si>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</si>
  <si>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</si>
  <si>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</si>
  <si>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</si>
  <si>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</si>
  <si>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</si>
  <si>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</si>
  <si>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</si>
  <si>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</si>
  <si>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</si>
  <si>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</si>
  <si>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</si>
  <si>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</si>
  <si>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</si>
  <si>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</si>
  <si>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</si>
  <si>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</si>
  <si>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</si>
  <si>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</si>
  <si>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</si>
  <si>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</si>
  <si>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</si>
  <si>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</si>
  <si>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</si>
  <si>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</si>
  <si>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</si>
  <si>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</si>
  <si>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</si>
  <si>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</si>
  <si>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</si>
  <si>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</si>
  <si>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</si>
  <si>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</si>
  <si>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</si>
  <si>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</si>
  <si>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</si>
  <si>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</si>
  <si>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</si>
  <si>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</si>
  <si>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</si>
  <si>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</si>
  <si>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</si>
  <si>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</si>
  <si>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</si>
  <si>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</si>
  <si>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</si>
  <si>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</si>
  <si>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</si>
  <si>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</si>
  <si>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</si>
  <si>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</si>
  <si>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</si>
  <si>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</si>
  <si>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</si>
  <si>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</si>
  <si>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</si>
  <si>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</si>
  <si>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</si>
  <si>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</si>
  <si>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</si>
  <si>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</si>
  <si>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</si>
  <si>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</si>
  <si>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</si>
  <si>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</si>
  <si>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</si>
  <si>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</si>
  <si>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</si>
  <si>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</si>
  <si>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</si>
  <si>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</si>
  <si>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</si>
  <si>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</si>
  <si>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</si>
  <si>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</si>
  <si>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</si>
  <si>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</si>
  <si>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</si>
  <si>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</si>
  <si>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</si>
  <si>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</si>
  <si>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</si>
  <si>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</si>
  <si>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</si>
  <si>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</si>
  <si>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</si>
  <si>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</si>
  <si>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</si>
  <si>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</si>
  <si>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</si>
  <si>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</si>
  <si>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</si>
  <si>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</si>
  <si>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</si>
  <si>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</si>
  <si>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</si>
  <si>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</si>
  <si>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</si>
  <si>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</si>
  <si>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</si>
  <si>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</si>
  <si>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</si>
  <si>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</si>
  <si>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</si>
  <si>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</si>
  <si>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</si>
  <si>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</si>
  <si>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</si>
  <si>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</si>
  <si>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</si>
  <si>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</si>
  <si>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</si>
  <si>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</si>
  <si>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</si>
  <si>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</si>
  <si>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</si>
  <si>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</si>
  <si>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</si>
  <si>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</si>
  <si>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</si>
  <si>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</si>
  <si>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</si>
  <si>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</si>
  <si>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</si>
  <si>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</si>
  <si>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</si>
  <si>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</si>
  <si>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</si>
  <si>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</si>
  <si>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</si>
  <si>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</si>
  <si>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</si>
  <si>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</si>
  <si>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</si>
  <si>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</si>
  <si>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</si>
  <si>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</si>
  <si>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</si>
  <si>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</si>
  <si>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</si>
  <si>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</si>
  <si>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</si>
  <si>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</si>
  <si>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</si>
  <si>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</si>
  <si>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</si>
  <si>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</si>
  <si>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</si>
  <si>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</si>
  <si>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</si>
  <si>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</si>
  <si>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</si>
  <si>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</si>
  <si>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</si>
  <si>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</si>
  <si>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</si>
  <si>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</si>
  <si>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</si>
  <si>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</si>
  <si>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</si>
  <si>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</si>
  <si>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</si>
  <si>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</si>
  <si>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</si>
  <si>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</si>
  <si>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</si>
  <si>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</si>
  <si>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</si>
  <si>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</si>
  <si>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</si>
  <si>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</si>
  <si>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</si>
  <si>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</si>
  <si>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</si>
  <si>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</si>
  <si>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</si>
  <si>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</si>
  <si>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</si>
  <si>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</si>
  <si>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</si>
  <si>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</si>
  <si>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</si>
  <si>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</si>
  <si>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</si>
  <si>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</si>
  <si>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</si>
  <si>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</si>
  <si>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</si>
  <si>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</si>
  <si>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</si>
  <si>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</si>
  <si>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</si>
  <si>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</si>
  <si>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</si>
  <si>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</si>
  <si>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</si>
  <si>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</si>
  <si>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</si>
  <si>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</si>
  <si>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</si>
  <si>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</si>
  <si>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</si>
  <si>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</si>
  <si>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</si>
  <si>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</si>
  <si>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</si>
  <si>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</si>
  <si>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</si>
  <si>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</si>
  <si>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</si>
  <si>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</si>
  <si>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</si>
  <si>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</si>
  <si>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</si>
  <si>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</si>
  <si>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</si>
  <si>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</si>
  <si>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</si>
  <si>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</si>
  <si>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</si>
  <si>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</si>
  <si>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</si>
  <si>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</si>
  <si>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</si>
  <si>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</si>
  <si>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</si>
  <si>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</si>
  <si>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</si>
  <si>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</si>
  <si>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</si>
  <si>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</si>
  <si>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</si>
  <si>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</si>
  <si>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</si>
  <si>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</si>
  <si>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</si>
  <si>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</si>
  <si>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</si>
  <si>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</si>
  <si>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</si>
  <si>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</si>
  <si>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</si>
  <si>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</si>
  <si>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</si>
  <si>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</si>
  <si>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</si>
  <si>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</si>
  <si>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</si>
  <si>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</si>
  <si>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</si>
  <si>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</si>
  <si>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</si>
  <si>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</si>
  <si>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</si>
  <si>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</si>
  <si>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</si>
  <si>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</si>
  <si>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</si>
  <si>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</si>
  <si>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</si>
  <si>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</si>
  <si>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</si>
  <si>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</si>
  <si>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</si>
  <si>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</si>
  <si>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</si>
  <si>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</si>
  <si>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</si>
  <si>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</si>
  <si>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</si>
  <si>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</si>
  <si>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</si>
  <si>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</si>
  <si>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</si>
  <si>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</si>
  <si>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</si>
  <si>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</si>
  <si>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</si>
  <si>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</si>
  <si>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</si>
  <si>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</si>
  <si>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</si>
  <si>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</si>
  <si>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</si>
  <si>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</si>
  <si>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</si>
  <si>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</si>
  <si>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</si>
  <si>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</si>
  <si>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</si>
  <si>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</si>
  <si>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</si>
  <si>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</si>
  <si>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</si>
  <si>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</si>
  <si>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</si>
  <si>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</si>
  <si>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</si>
  <si>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</si>
  <si>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</si>
  <si>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</si>
  <si>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</si>
  <si>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</si>
  <si>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</si>
  <si>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</si>
  <si>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</si>
  <si>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</si>
  <si>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</si>
  <si>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</si>
  <si>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</si>
  <si>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</si>
  <si>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</si>
  <si>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</si>
  <si>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</si>
  <si>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</si>
  <si>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</si>
  <si>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</si>
  <si>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</si>
  <si>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</si>
  <si>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</si>
  <si>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</si>
  <si>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</si>
  <si>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</si>
  <si>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</si>
  <si>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</si>
  <si>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</si>
  <si>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</si>
  <si>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</si>
  <si>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</si>
  <si>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</si>
  <si>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</si>
  <si>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</si>
  <si>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</si>
  <si>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</si>
  <si>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</si>
  <si>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</si>
  <si>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</si>
  <si>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</si>
  <si>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</si>
  <si>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</si>
  <si>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</si>
  <si>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</si>
  <si>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</si>
  <si>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</si>
  <si>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</si>
  <si>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</si>
  <si>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</si>
  <si>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</si>
  <si>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</si>
  <si>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</si>
  <si>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</si>
  <si>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</si>
  <si>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</si>
  <si>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</si>
  <si>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</si>
  <si>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</si>
  <si>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</si>
  <si>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</si>
  <si>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</si>
  <si>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</si>
  <si>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</si>
  <si>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</si>
  <si>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</si>
  <si>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</si>
  <si>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</si>
  <si>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</si>
  <si>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</si>
  <si>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</si>
  <si>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</si>
  <si>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</si>
  <si>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</si>
  <si>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</si>
  <si>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</si>
  <si>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</si>
  <si>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</si>
  <si>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</si>
  <si>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</si>
  <si>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</si>
  <si>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</si>
  <si>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</si>
  <si>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</si>
  <si>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</si>
  <si>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</si>
  <si>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</si>
  <si>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</si>
  <si>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</si>
  <si>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</si>
  <si>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</si>
  <si>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</si>
  <si>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</si>
  <si>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</si>
  <si>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</si>
  <si>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</si>
  <si>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</si>
  <si>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</si>
  <si>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</si>
  <si>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</si>
  <si>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</si>
  <si>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</si>
  <si>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</si>
  <si>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</si>
  <si>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</si>
  <si>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</si>
  <si>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</si>
  <si>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</si>
  <si>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</si>
  <si>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</si>
  <si>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</si>
  <si>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</si>
  <si>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</si>
  <si>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</si>
  <si>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</si>
  <si>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</si>
  <si>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</si>
  <si>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</si>
  <si>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</si>
  <si>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</si>
  <si>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</si>
  <si>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</si>
  <si>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</si>
  <si>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</si>
  <si>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</si>
  <si>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</si>
  <si>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</si>
  <si>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</si>
  <si>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</si>
  <si>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</si>
  <si>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</si>
  <si>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</si>
  <si>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</si>
  <si>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</si>
  <si>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</si>
  <si>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</si>
  <si>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</si>
  <si>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</si>
  <si>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</si>
  <si>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</si>
  <si>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</si>
  <si>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</si>
  <si>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</si>
  <si>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</si>
  <si>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</si>
  <si>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</si>
  <si>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</si>
  <si>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</si>
  <si>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</si>
  <si>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</si>
  <si>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</si>
  <si>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</si>
  <si>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</si>
  <si>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</si>
  <si>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</si>
  <si>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</si>
  <si>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</si>
  <si>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</si>
  <si>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</si>
  <si>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</si>
  <si>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</si>
  <si>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</si>
  <si>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</si>
  <si>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</si>
  <si>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</si>
  <si>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</si>
  <si>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</si>
  <si>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</si>
  <si>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</si>
  <si>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</si>
  <si>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</si>
  <si>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</si>
  <si>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</si>
  <si>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</si>
  <si>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</si>
  <si>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</si>
  <si>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</si>
  <si>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</si>
  <si>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</si>
  <si>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</si>
  <si>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</si>
  <si>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</si>
  <si>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</si>
  <si>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</si>
  <si>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</si>
  <si>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</si>
  <si>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</si>
  <si>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</si>
  <si>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</si>
  <si>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</si>
  <si>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</si>
  <si>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</si>
  <si>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</si>
  <si>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</si>
  <si>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</si>
  <si>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</si>
  <si>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</si>
  <si>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</si>
  <si>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</si>
  <si>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</si>
  <si>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</si>
  <si>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</si>
  <si>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</si>
  <si>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</si>
  <si>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</si>
  <si>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</si>
  <si>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</si>
  <si>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</si>
  <si>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</si>
  <si>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</si>
  <si>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</si>
  <si>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</si>
  <si>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</si>
  <si>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</si>
  <si>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</si>
  <si>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</si>
  <si>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</si>
  <si>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</si>
  <si>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</si>
  <si>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</si>
  <si>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</si>
  <si>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</si>
  <si>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</si>
  <si>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</si>
  <si>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</si>
  <si>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</si>
  <si>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</si>
  <si>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</si>
  <si>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</si>
  <si>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</si>
  <si>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</si>
  <si>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</si>
  <si>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</si>
  <si>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</si>
  <si>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</si>
  <si>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</si>
  <si>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</si>
  <si>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</si>
  <si>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</si>
  <si>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</si>
  <si>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</si>
  <si>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</si>
  <si>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</si>
  <si>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</si>
  <si>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</si>
  <si>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</si>
  <si>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</si>
  <si>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</si>
  <si>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</si>
  <si>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</si>
  <si>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</si>
  <si>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</si>
  <si>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</si>
  <si>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</si>
  <si>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</si>
  <si>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</si>
  <si>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</si>
  <si>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</si>
  <si>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</si>
  <si>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</si>
  <si>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</si>
  <si>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</si>
  <si>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</si>
  <si>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</si>
  <si>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</si>
  <si>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</si>
  <si>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</si>
  <si>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</si>
  <si>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</si>
  <si>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</si>
  <si>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</si>
  <si>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</si>
  <si>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</si>
  <si>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</si>
  <si>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</si>
  <si>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</si>
  <si>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</si>
  <si>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</si>
  <si>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</si>
  <si>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</si>
  <si>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</si>
  <si>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</si>
  <si>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</si>
  <si>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</si>
  <si>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</si>
  <si>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</si>
  <si>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</si>
  <si>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</si>
  <si>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</si>
  <si>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</si>
  <si>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</si>
  <si>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</si>
  <si>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</si>
  <si>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</si>
  <si>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</si>
  <si>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</si>
  <si>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</si>
  <si>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</si>
  <si>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</si>
  <si>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</si>
  <si>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</si>
  <si>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</si>
  <si>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</si>
  <si>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</si>
  <si>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</si>
  <si>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</si>
  <si>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</si>
  <si>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</si>
  <si>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</si>
  <si>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</si>
  <si>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</si>
  <si>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</si>
  <si>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</si>
  <si>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</si>
  <si>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</si>
  <si>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</si>
  <si>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</si>
  <si>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</si>
  <si>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</si>
  <si>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</si>
  <si>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</si>
  <si>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</si>
  <si>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</si>
  <si>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</si>
  <si>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</si>
  <si>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</si>
  <si>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</si>
  <si>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</si>
  <si>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</si>
  <si>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</si>
  <si>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</si>
  <si>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</si>
  <si>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</si>
  <si>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</si>
  <si>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</si>
  <si>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</si>
  <si>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</si>
  <si>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</si>
  <si>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</si>
  <si>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</si>
  <si>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</si>
  <si>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</si>
  <si>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</si>
  <si>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</si>
  <si>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</si>
  <si>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</si>
  <si>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</si>
  <si>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</si>
  <si>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</si>
  <si>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</si>
  <si>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</si>
  <si>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</si>
  <si>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</si>
  <si>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</si>
  <si>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</si>
  <si>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</si>
  <si>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</si>
  <si>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</si>
  <si>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</si>
  <si>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</si>
  <si>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</si>
  <si>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</si>
  <si>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</si>
  <si>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</si>
  <si>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</si>
  <si>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</si>
  <si>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</si>
  <si>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</si>
  <si>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</si>
  <si>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</si>
  <si>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</si>
  <si>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</si>
  <si>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</si>
  <si>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</si>
  <si>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</si>
  <si>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</si>
  <si>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</si>
  <si>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</si>
  <si>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</si>
  <si>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</si>
  <si>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</si>
  <si>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</si>
  <si>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</si>
  <si>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</si>
  <si>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</si>
  <si>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</si>
  <si>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</si>
  <si>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</si>
  <si>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</si>
  <si>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</si>
  <si>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</si>
  <si>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</si>
  <si>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</si>
  <si>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</si>
  <si>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</si>
  <si>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</si>
  <si>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</si>
  <si>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</si>
  <si>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</si>
  <si>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</si>
  <si>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</si>
  <si>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</si>
  <si>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</si>
  <si>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</si>
  <si>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</si>
  <si>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</si>
  <si>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</si>
  <si>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</si>
  <si>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</si>
  <si>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</si>
  <si>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</si>
  <si>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</si>
  <si>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</si>
  <si>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</si>
  <si>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</si>
  <si>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</si>
  <si>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</si>
  <si>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</si>
  <si>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</si>
  <si>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</si>
  <si>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</si>
  <si>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</si>
  <si>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</si>
  <si>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</si>
  <si>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</si>
  <si>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</si>
  <si>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</si>
  <si>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</si>
  <si>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</si>
  <si>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</si>
  <si>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</si>
  <si>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</si>
  <si>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</si>
  <si>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</si>
  <si>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</si>
  <si>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</si>
  <si>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</si>
  <si>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</si>
  <si>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</si>
  <si>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</si>
  <si>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</si>
  <si>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</si>
  <si>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</si>
  <si>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</si>
  <si>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</si>
  <si>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</si>
  <si>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</si>
  <si>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</si>
  <si>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</si>
  <si>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</si>
  <si>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</si>
  <si>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</si>
  <si>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</si>
  <si>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</si>
  <si>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</si>
  <si>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</si>
  <si>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</si>
  <si>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</si>
  <si>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</si>
  <si>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</si>
  <si>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</si>
  <si>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</si>
  <si>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</si>
  <si>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</si>
  <si>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</si>
  <si>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</si>
  <si>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</si>
  <si>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</si>
  <si>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</si>
  <si>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</si>
  <si>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</si>
  <si>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</si>
  <si>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</si>
  <si>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</si>
  <si>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</si>
  <si>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</si>
  <si>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</si>
  <si>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</si>
  <si>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</si>
  <si>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</si>
  <si>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</si>
  <si>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</si>
  <si>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</si>
  <si>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</si>
  <si>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</si>
  <si>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</si>
  <si>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</si>
  <si>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</si>
  <si>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</si>
  <si>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</si>
  <si>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</si>
  <si>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</si>
  <si>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</si>
  <si>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</si>
  <si>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</si>
  <si>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</si>
  <si>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</si>
  <si>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</si>
  <si>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</si>
  <si>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</si>
  <si>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</si>
  <si>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</si>
  <si>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</si>
  <si>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</si>
  <si>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</si>
  <si>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</si>
  <si>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</si>
  <si>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</si>
  <si>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</si>
  <si>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</si>
  <si>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</si>
  <si>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</si>
  <si>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</si>
  <si>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</si>
  <si>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</si>
  <si>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</si>
  <si>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</si>
  <si>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</si>
  <si>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</si>
  <si>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</si>
  <si>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</si>
  <si>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</si>
  <si>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</si>
  <si>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</si>
  <si>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</si>
  <si>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</si>
  <si>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</si>
  <si>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</si>
  <si>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</si>
  <si>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</si>
  <si>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</si>
  <si>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</si>
  <si>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</si>
  <si>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</si>
  <si>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</si>
  <si>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</si>
  <si>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</si>
  <si>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</si>
  <si>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</si>
  <si>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</si>
  <si>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</si>
  <si>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</si>
  <si>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</si>
  <si>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</si>
  <si>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</si>
  <si>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</si>
  <si>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</si>
  <si>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</si>
  <si>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</si>
  <si>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</si>
  <si>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</si>
  <si>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</si>
  <si>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</si>
  <si>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</si>
  <si>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</si>
  <si>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</si>
  <si>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</si>
  <si>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</si>
  <si>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</si>
  <si>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</si>
  <si>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</si>
  <si>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</si>
  <si>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</si>
  <si>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</si>
  <si>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</si>
  <si>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</si>
  <si>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</si>
  <si>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</si>
  <si>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</si>
  <si>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</si>
  <si>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</si>
  <si>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</si>
  <si>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</si>
  <si>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</si>
  <si>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</si>
  <si>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</si>
  <si>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</si>
  <si>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</si>
  <si>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</si>
  <si>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</si>
  <si>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</si>
  <si>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</si>
  <si>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</si>
  <si>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</si>
  <si>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</si>
  <si>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</si>
  <si>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</si>
  <si>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</si>
  <si>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</si>
  <si>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</si>
  <si>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</si>
  <si>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</si>
  <si>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</si>
  <si>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</si>
  <si>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</si>
  <si>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</si>
  <si>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</si>
  <si>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</si>
  <si>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</si>
  <si>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</si>
  <si>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</si>
  <si>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</si>
  <si>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</si>
  <si>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</si>
  <si>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</si>
  <si>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</si>
  <si>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</si>
  <si>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</si>
  <si>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</si>
  <si>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</si>
  <si>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</si>
  <si>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</si>
  <si>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</si>
  <si>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</si>
  <si>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</si>
  <si>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</si>
  <si>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</si>
  <si>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</si>
  <si>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</si>
  <si>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</si>
  <si>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</si>
  <si>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</si>
  <si>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</si>
  <si>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</si>
  <si>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</si>
  <si>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</si>
  <si>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</si>
  <si>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</si>
  <si>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</si>
  <si>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</si>
  <si>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</si>
  <si>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</si>
  <si>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</si>
  <si>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</si>
  <si>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</si>
  <si>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</si>
  <si>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</si>
  <si>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</si>
  <si>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</si>
  <si>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</si>
  <si>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</si>
  <si>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</si>
  <si>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</si>
  <si>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</si>
  <si>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</si>
  <si>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</si>
  <si>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</si>
  <si>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</si>
  <si>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</si>
  <si>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</si>
  <si>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</si>
  <si>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</si>
  <si>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</si>
  <si>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</si>
  <si>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</si>
  <si>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</si>
  <si>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</si>
  <si>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</si>
  <si>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</si>
  <si>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</si>
  <si>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</si>
  <si>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</si>
  <si>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</si>
  <si>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</si>
  <si>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</si>
  <si>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</si>
  <si>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</si>
  <si>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</si>
  <si>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</si>
  <si>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</si>
  <si>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</si>
  <si>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</si>
  <si>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</si>
  <si>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</si>
  <si>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</si>
  <si>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</si>
  <si>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</si>
  <si>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</si>
  <si>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</si>
  <si>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</si>
  <si>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</si>
  <si>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</si>
  <si>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</si>
  <si>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</si>
  <si>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</si>
  <si>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</si>
  <si>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</si>
  <si>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</si>
  <si>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</si>
  <si>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</si>
  <si>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</si>
  <si>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</si>
  <si>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</si>
  <si>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</si>
  <si>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</si>
  <si>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</si>
  <si>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</si>
  <si>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</si>
  <si>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</si>
  <si>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</si>
  <si>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</si>
  <si>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</si>
  <si>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</si>
  <si>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</si>
  <si>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</si>
  <si>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</si>
  <si>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</si>
  <si>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</si>
  <si>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</si>
  <si>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</si>
  <si>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</si>
  <si>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</si>
  <si>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</si>
  <si>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</si>
  <si>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</si>
  <si>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</si>
  <si>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</si>
  <si>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</si>
  <si>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</si>
  <si>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</si>
  <si>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</si>
  <si>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</si>
  <si>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</si>
  <si>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</si>
  <si>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</si>
  <si>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</si>
  <si>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</si>
  <si>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</si>
  <si>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</si>
  <si>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</si>
  <si>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</si>
  <si>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</si>
  <si>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</si>
  <si>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</si>
  <si>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</si>
  <si>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</si>
  <si>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</si>
  <si>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</si>
  <si>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</si>
  <si>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</si>
  <si>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</si>
  <si>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</si>
  <si>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</si>
  <si>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</si>
  <si>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</si>
  <si>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</si>
  <si>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</si>
  <si>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</si>
  <si>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</si>
  <si>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</si>
  <si>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</si>
  <si>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</si>
  <si>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</si>
  <si>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</si>
  <si>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</si>
  <si>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</si>
  <si>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</si>
  <si>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</si>
  <si>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</si>
  <si>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</si>
  <si>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</si>
  <si>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</si>
  <si>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</si>
  <si>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</si>
  <si>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</si>
  <si>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</si>
  <si>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</si>
  <si>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</si>
  <si>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</si>
  <si>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</si>
  <si>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</si>
  <si>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</si>
  <si>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</si>
  <si>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</si>
  <si>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</si>
  <si>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</si>
  <si>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</si>
  <si>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</si>
  <si>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</si>
  <si>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</si>
  <si>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</si>
  <si>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</si>
  <si>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</si>
  <si>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</si>
  <si>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</si>
  <si>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</si>
  <si>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</si>
  <si>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</si>
  <si>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</si>
  <si>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</si>
  <si>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</si>
  <si>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</si>
  <si>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</si>
  <si>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</si>
  <si>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</si>
  <si>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</si>
  <si>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</si>
  <si>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</si>
  <si>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</si>
  <si>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</si>
  <si>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</si>
  <si>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</si>
  <si>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</si>
  <si>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</si>
  <si>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</si>
  <si>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</si>
  <si>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</si>
  <si>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</si>
  <si>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</si>
  <si>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</si>
  <si>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</si>
  <si>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</si>
  <si>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</si>
  <si>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</si>
  <si>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</si>
  <si>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</si>
  <si>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</si>
  <si>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</si>
  <si>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</si>
  <si>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</si>
  <si>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</si>
  <si>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</si>
  <si>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</si>
  <si>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</si>
  <si>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</si>
  <si>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</si>
  <si>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</si>
  <si>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</si>
  <si>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</si>
  <si>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</si>
  <si>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</si>
  <si>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</si>
  <si>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</si>
  <si>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</si>
  <si>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</si>
  <si>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</si>
  <si>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</si>
  <si>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</si>
  <si>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</si>
  <si>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</si>
  <si>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</si>
  <si>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</si>
  <si>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</si>
  <si>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</si>
  <si>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</si>
  <si>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</si>
  <si>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</si>
  <si>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</si>
  <si>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</si>
  <si>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</si>
  <si>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</si>
  <si>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</si>
  <si>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</si>
  <si>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</si>
  <si>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</si>
  <si>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</si>
  <si>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</si>
  <si>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</si>
  <si>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</si>
  <si>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</si>
  <si>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</si>
  <si>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</si>
  <si>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</si>
  <si>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</si>
  <si>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</si>
  <si>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</si>
  <si>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</si>
  <si>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</si>
  <si>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</si>
  <si>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</si>
  <si>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</si>
  <si>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</si>
  <si>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</si>
  <si>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</si>
  <si>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</si>
  <si>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</si>
  <si>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</si>
  <si>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</si>
  <si>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</si>
  <si>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</si>
  <si>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</si>
  <si>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</si>
  <si>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</si>
  <si>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</si>
  <si>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</si>
  <si>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</si>
  <si>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</si>
  <si>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</si>
  <si>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</si>
  <si>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</si>
  <si>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</si>
  <si>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</si>
  <si>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</si>
  <si>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</si>
  <si>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</si>
  <si>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</si>
  <si>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</si>
  <si>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</si>
  <si>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</si>
  <si>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</si>
  <si>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</si>
  <si>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</si>
  <si>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</si>
  <si>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</si>
  <si>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</si>
  <si>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</si>
  <si>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</si>
  <si>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</si>
  <si>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</si>
  <si>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</si>
  <si>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</si>
  <si>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</si>
  <si>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</si>
  <si>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</si>
  <si>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</si>
  <si>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</si>
  <si>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</si>
  <si>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</si>
  <si>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</si>
  <si>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</si>
  <si>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</si>
  <si>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</si>
  <si>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</si>
  <si>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</si>
  <si>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</si>
  <si>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</si>
  <si>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</si>
  <si>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</si>
  <si>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</si>
  <si>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</si>
  <si>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</si>
  <si>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</si>
  <si>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</si>
  <si>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</si>
  <si>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</si>
  <si>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</si>
  <si>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</si>
  <si>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</si>
  <si>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</si>
  <si>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</si>
  <si>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</si>
  <si>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</si>
  <si>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</si>
  <si>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</si>
  <si>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</si>
  <si>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</si>
  <si>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</si>
  <si>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</si>
  <si>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</si>
  <si>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</si>
  <si>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</si>
  <si>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</si>
  <si>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</si>
  <si>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</si>
  <si>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</si>
  <si>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</si>
  <si>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</si>
  <si>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</si>
  <si>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</si>
  <si>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</si>
  <si>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</si>
  <si>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</si>
  <si>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</si>
  <si>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</si>
  <si>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</si>
  <si>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</si>
  <si>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</si>
  <si>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</si>
  <si>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</si>
  <si>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</si>
  <si>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</si>
  <si>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</si>
  <si>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</si>
  <si>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</si>
  <si>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</si>
  <si>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</si>
  <si>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</si>
  <si>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</si>
  <si>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</si>
  <si>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</si>
  <si>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</si>
  <si>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</si>
  <si>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</si>
  <si>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</si>
  <si>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</si>
  <si>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</si>
  <si>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</si>
  <si>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</si>
  <si>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</si>
  <si>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</si>
  <si>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</si>
  <si>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</si>
  <si>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</si>
  <si>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</si>
  <si>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</si>
  <si>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</si>
  <si>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</si>
  <si>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</si>
  <si>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</si>
  <si>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</si>
  <si>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</si>
  <si>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</si>
  <si>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</si>
  <si>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</si>
  <si>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</si>
  <si>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</si>
  <si>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</si>
  <si>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</si>
  <si>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</si>
  <si>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</si>
  <si>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</si>
  <si>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</si>
  <si>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</si>
  <si>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</si>
  <si>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</si>
  <si>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</si>
  <si>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</si>
  <si>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</si>
  <si>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</si>
  <si>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</si>
  <si>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</si>
  <si>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</si>
  <si>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</si>
  <si>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</si>
  <si>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</si>
  <si>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</si>
  <si>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</si>
  <si>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</si>
  <si>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</si>
  <si>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</si>
  <si>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</si>
  <si>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</si>
  <si>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</si>
  <si>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</si>
  <si>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</si>
  <si>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</si>
  <si>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</si>
  <si>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</si>
  <si>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</si>
  <si>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</si>
  <si>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</si>
  <si>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</si>
  <si>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</si>
  <si>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</si>
  <si>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</si>
  <si>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</si>
  <si>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</si>
  <si>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</si>
  <si>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</si>
  <si>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</si>
  <si>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</si>
  <si>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</si>
  <si>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</si>
  <si>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</si>
  <si>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</si>
  <si>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</si>
  <si>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</si>
  <si>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</si>
  <si>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</si>
  <si>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</si>
  <si>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</si>
  <si>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</si>
  <si>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</si>
  <si>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</si>
  <si>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</si>
  <si>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</si>
  <si>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</si>
  <si>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</si>
  <si>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</si>
  <si>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</si>
  <si>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</si>
  <si>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</si>
  <si>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</si>
  <si>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</si>
  <si>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</si>
  <si>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</si>
  <si>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</si>
  <si>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</si>
  <si>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</si>
  <si>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</si>
  <si>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</si>
  <si>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</si>
  <si>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</si>
  <si>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</si>
  <si>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</si>
  <si>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</si>
  <si>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</si>
  <si>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</si>
  <si>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</si>
  <si>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</si>
  <si>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</si>
  <si>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</si>
  <si>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</si>
  <si>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</si>
  <si>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</si>
  <si>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</si>
  <si>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</si>
  <si>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</si>
  <si>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</si>
  <si>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</si>
  <si>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</si>
  <si>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</si>
  <si>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</si>
  <si>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</si>
  <si>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</si>
  <si>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</si>
  <si>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</si>
  <si>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</si>
  <si>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</si>
  <si>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</si>
  <si>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</si>
  <si>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</si>
  <si>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</si>
  <si>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</si>
  <si>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</si>
  <si>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</si>
  <si>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</si>
  <si>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</si>
  <si>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</si>
  <si>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</si>
  <si>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</si>
  <si>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</si>
  <si>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</si>
  <si>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</si>
  <si>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</si>
  <si>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</si>
  <si>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</si>
  <si>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</si>
  <si>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</si>
  <si>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</si>
  <si>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</si>
  <si>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</si>
  <si>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</si>
  <si>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</si>
  <si>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</si>
  <si>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</si>
  <si>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</si>
  <si>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</si>
  <si>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</si>
  <si>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</si>
  <si>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</si>
  <si>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</si>
  <si>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</si>
  <si>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</si>
  <si>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</si>
  <si>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</si>
  <si>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</si>
  <si>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</si>
  <si>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</si>
  <si>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</si>
  <si>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</si>
  <si>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</si>
  <si>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</si>
  <si>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</si>
  <si>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</si>
  <si>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</si>
  <si>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</si>
  <si>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</si>
  <si>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</si>
  <si>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</si>
  <si>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</si>
  <si>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</si>
  <si>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</si>
  <si>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</si>
  <si>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</si>
  <si>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</si>
  <si>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</si>
  <si>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</si>
  <si>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</si>
  <si>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</si>
  <si>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</si>
  <si>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</si>
  <si>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</si>
  <si>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</si>
  <si>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</si>
  <si>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</si>
  <si>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</si>
  <si>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</si>
  <si>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</si>
  <si>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</si>
  <si>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</si>
  <si>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</si>
  <si>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</si>
  <si>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</si>
  <si>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</si>
  <si>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</si>
  <si>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</si>
  <si>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</si>
  <si>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</si>
  <si>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</si>
  <si>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</si>
  <si>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</si>
  <si>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</si>
  <si>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</si>
  <si>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</si>
  <si>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</si>
  <si>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</si>
  <si>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</si>
  <si>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</si>
  <si>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</si>
  <si>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</si>
  <si>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</si>
  <si>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</si>
  <si>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</si>
  <si>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</si>
  <si>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</si>
  <si>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</si>
  <si>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</si>
  <si>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</si>
  <si>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</si>
  <si>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</si>
  <si>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</si>
  <si>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</si>
  <si>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</si>
  <si>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</si>
  <si>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</si>
  <si>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</si>
  <si>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</si>
  <si>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</si>
  <si>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</si>
  <si>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</si>
  <si>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</si>
  <si>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</si>
  <si>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</si>
  <si>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</si>
  <si>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</si>
  <si>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</si>
  <si>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</si>
  <si>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</si>
  <si>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</si>
  <si>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</si>
  <si>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</si>
  <si>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</si>
  <si>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</si>
  <si>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</si>
  <si>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</si>
  <si>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</si>
  <si>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</si>
  <si>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</si>
  <si>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</si>
  <si>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</si>
  <si>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</si>
  <si>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</si>
  <si>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</si>
  <si>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</si>
  <si>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</si>
  <si>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</si>
  <si>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</si>
  <si>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</si>
  <si>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</si>
  <si>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</si>
  <si>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</si>
  <si>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</si>
  <si>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</si>
  <si>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</si>
  <si>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</si>
  <si>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</si>
  <si>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</si>
  <si>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</si>
  <si>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</si>
  <si>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</si>
  <si>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</si>
  <si>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</si>
  <si>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</si>
  <si>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</si>
  <si>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</si>
  <si>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</si>
  <si>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</si>
  <si>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</si>
  <si>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</si>
  <si>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</si>
  <si>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</si>
  <si>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</si>
  <si>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</si>
  <si>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</si>
  <si>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</si>
  <si>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</si>
  <si>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</si>
  <si>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</si>
  <si>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</si>
  <si>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</si>
  <si>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</si>
  <si>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</si>
  <si>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</si>
  <si>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</si>
  <si>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</si>
  <si>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</si>
  <si>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</si>
  <si>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</si>
  <si>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</si>
  <si>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</si>
  <si>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</si>
  <si>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</si>
  <si>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</si>
  <si>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</si>
  <si>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</si>
  <si>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</si>
  <si>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</si>
  <si>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</si>
  <si>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</si>
  <si>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</si>
  <si>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</si>
  <si>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</si>
  <si>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</si>
  <si>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</si>
  <si>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</si>
  <si>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</si>
  <si>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</si>
  <si>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</si>
  <si>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</si>
  <si>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</si>
  <si>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</si>
  <si>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</si>
  <si>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</si>
  <si>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</si>
  <si>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</si>
  <si>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</si>
  <si>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</si>
  <si>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</si>
  <si>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</si>
  <si>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</si>
  <si>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</si>
  <si>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</si>
  <si>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</si>
  <si>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</si>
  <si>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</si>
  <si>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</si>
  <si>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</si>
  <si>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</si>
  <si>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</si>
  <si>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</si>
  <si>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</si>
  <si>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</si>
  <si>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</si>
  <si>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</si>
  <si>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</si>
  <si>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</si>
  <si>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</si>
  <si>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</si>
  <si>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</si>
  <si>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</si>
  <si>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</si>
  <si>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</si>
  <si>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</si>
  <si>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</si>
  <si>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</si>
  <si>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</si>
  <si>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</si>
  <si>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</si>
  <si>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</si>
  <si>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</si>
  <si>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</si>
  <si>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</si>
  <si>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</si>
  <si>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</si>
  <si>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</si>
  <si>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</si>
  <si>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</si>
  <si>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</si>
  <si>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</si>
  <si>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</si>
  <si>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</si>
  <si>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</si>
  <si>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</si>
  <si>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</si>
  <si>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</si>
  <si>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</si>
  <si>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</si>
  <si>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</si>
  <si>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</si>
  <si>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</si>
  <si>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</si>
  <si>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</si>
  <si>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</si>
  <si>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</si>
  <si>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</si>
  <si>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</si>
  <si>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</si>
  <si>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</si>
  <si>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</si>
  <si>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</si>
  <si>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</si>
  <si>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</si>
  <si>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</si>
  <si>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</si>
  <si>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</si>
  <si>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</si>
  <si>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</si>
  <si>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</si>
  <si>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</si>
  <si>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</si>
  <si>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</si>
  <si>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</si>
  <si>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</si>
  <si>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</si>
  <si>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</si>
  <si>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</si>
  <si>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</si>
  <si>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</si>
  <si>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</si>
  <si>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</si>
  <si>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</si>
  <si>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</si>
  <si>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</si>
  <si>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</si>
  <si>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</si>
  <si>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</si>
  <si>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</si>
  <si>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</si>
  <si>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</si>
  <si>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</si>
  <si>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</si>
  <si>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</si>
  <si>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</si>
  <si>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</si>
  <si>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</si>
  <si>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</si>
  <si>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</si>
  <si>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</si>
  <si>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</si>
  <si>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</si>
  <si>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</si>
  <si>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</si>
  <si>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</si>
  <si>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</si>
  <si>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</si>
  <si>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</si>
  <si>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</si>
  <si>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</si>
  <si>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</si>
  <si>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</si>
  <si>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</si>
  <si>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</si>
  <si>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</si>
  <si>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</si>
  <si>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</si>
  <si>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</si>
  <si>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</si>
  <si>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</si>
  <si>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</si>
  <si>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</si>
  <si>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</si>
  <si>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</si>
  <si>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</si>
  <si>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</si>
  <si>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</si>
  <si>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</si>
  <si>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</si>
  <si>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</si>
  <si>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</si>
  <si>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</si>
  <si>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</si>
  <si>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</si>
  <si>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</si>
  <si>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</si>
  <si>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</si>
  <si>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</si>
  <si>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</si>
  <si>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</si>
  <si>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</si>
  <si>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</si>
  <si>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</si>
  <si>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</si>
  <si>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</si>
  <si>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</si>
  <si>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</si>
  <si>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</si>
  <si>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</si>
  <si>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</si>
  <si>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</si>
  <si>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</si>
  <si>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</si>
  <si>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</si>
  <si>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</si>
  <si>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</si>
  <si>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</si>
  <si>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</si>
  <si>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</si>
  <si>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</si>
  <si>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</si>
  <si>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</si>
  <si>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</si>
  <si>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</si>
  <si>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</si>
  <si>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</si>
  <si>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</si>
  <si>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</si>
  <si>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</si>
  <si>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</si>
  <si>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</si>
  <si>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</si>
  <si>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</si>
  <si>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</si>
  <si>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</si>
  <si>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</si>
  <si>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</si>
  <si>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</si>
  <si>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</si>
  <si>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</si>
  <si>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</si>
  <si>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</si>
  <si>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</si>
  <si>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</si>
  <si>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</si>
  <si>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</si>
  <si>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</si>
  <si>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</si>
  <si>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</si>
  <si>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</si>
  <si>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</si>
  <si>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</si>
  <si>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</si>
  <si>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</si>
  <si>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</si>
  <si>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</si>
  <si>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</si>
  <si>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</si>
  <si>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</si>
  <si>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</si>
  <si>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</si>
  <si>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</si>
  <si>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</si>
  <si>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</si>
  <si>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</si>
  <si>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</si>
  <si>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</si>
  <si>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</si>
  <si>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</si>
  <si>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</si>
  <si>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</si>
  <si>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</si>
  <si>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</si>
  <si>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</si>
  <si>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</si>
  <si>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</si>
  <si>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</si>
  <si>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</si>
  <si>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</si>
  <si>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</si>
  <si>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</si>
  <si>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</si>
  <si>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</si>
  <si>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</si>
  <si>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</si>
  <si>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</si>
  <si>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</si>
  <si>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</si>
  <si>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</si>
  <si>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</si>
  <si>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</si>
  <si>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</si>
  <si>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</si>
  <si>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</si>
  <si>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</si>
  <si>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</si>
  <si>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</si>
  <si>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</si>
  <si>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</si>
  <si>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</si>
  <si>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</si>
  <si>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</si>
  <si>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</si>
  <si>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</si>
  <si>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</si>
  <si>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</si>
  <si>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</si>
  <si>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</si>
  <si>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</si>
  <si>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</si>
  <si>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</si>
  <si>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</si>
  <si>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</si>
  <si>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</si>
  <si>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</si>
  <si>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</si>
  <si>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</si>
  <si>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</si>
  <si>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</si>
  <si>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</si>
  <si>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</si>
  <si>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</si>
  <si>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</si>
  <si>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</si>
  <si>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</si>
  <si>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</si>
  <si>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</si>
  <si>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</si>
  <si>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</si>
  <si>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</si>
  <si>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</si>
  <si>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</si>
  <si>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</si>
  <si>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</si>
  <si>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</si>
  <si>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</si>
  <si>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</si>
  <si>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</si>
  <si>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</si>
  <si>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</si>
  <si>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</si>
  <si>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</si>
  <si>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</si>
  <si>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</si>
  <si>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</si>
  <si>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</si>
  <si>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</si>
  <si>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</si>
  <si>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</si>
  <si>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</si>
  <si>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</si>
  <si>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</si>
  <si>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</si>
  <si>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</si>
  <si>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</si>
  <si>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</si>
  <si>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</si>
  <si>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</si>
  <si>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</si>
  <si>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</si>
  <si>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</si>
  <si>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</si>
  <si>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</si>
  <si>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</si>
  <si>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</si>
  <si>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</si>
  <si>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</si>
  <si>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</si>
  <si>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</si>
  <si>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</si>
  <si>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</si>
  <si>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</si>
  <si>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</si>
  <si>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</si>
  <si>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</si>
  <si>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</si>
  <si>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</si>
  <si>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</si>
  <si>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</si>
  <si>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</si>
  <si>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</si>
  <si>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</si>
  <si>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</si>
  <si>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</si>
  <si>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</si>
  <si>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</si>
  <si>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</si>
  <si>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</si>
  <si>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</si>
  <si>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</si>
  <si>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</si>
  <si>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</si>
  <si>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</si>
  <si>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</si>
  <si>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</si>
  <si>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</si>
  <si>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</si>
  <si>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</si>
  <si>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</si>
  <si>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</si>
  <si>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</si>
  <si>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</si>
  <si>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</si>
  <si>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</si>
  <si>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</si>
  <si>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</si>
  <si>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</si>
  <si>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</si>
  <si>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</si>
  <si>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</si>
  <si>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</si>
  <si>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</si>
  <si>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</si>
  <si>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</si>
  <si>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</si>
  <si>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</si>
  <si>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</si>
  <si>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</si>
  <si>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</si>
  <si>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</si>
  <si>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</si>
  <si>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</si>
  <si>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</si>
  <si>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</si>
  <si>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</si>
  <si>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</si>
  <si>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</si>
  <si>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</si>
  <si>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</si>
  <si>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</si>
  <si>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</si>
  <si>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</si>
  <si>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</si>
  <si>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</si>
  <si>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</si>
  <si>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</si>
  <si>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</si>
  <si>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</si>
  <si>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</si>
  <si>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</si>
  <si>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</si>
  <si>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</si>
  <si>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</si>
  <si>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</si>
  <si>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</si>
  <si>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</si>
  <si>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</si>
  <si>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</si>
  <si>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</si>
  <si>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</si>
  <si>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</si>
  <si>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</si>
  <si>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</si>
  <si>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</si>
  <si>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</si>
  <si>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</si>
  <si>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</si>
  <si>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</si>
  <si>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</si>
  <si>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</si>
  <si>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</si>
  <si>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</si>
  <si>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</si>
  <si>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</si>
  <si>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</si>
  <si>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</si>
  <si>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</si>
  <si>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</si>
  <si>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</si>
  <si>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</si>
  <si>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</si>
  <si>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</si>
  <si>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</si>
  <si>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</si>
  <si>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</si>
  <si>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</si>
  <si>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</si>
  <si>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</si>
  <si>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</si>
  <si>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</si>
  <si>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</si>
  <si>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</si>
  <si>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</si>
  <si>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</si>
  <si>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</si>
  <si>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</si>
  <si>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</si>
  <si>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</si>
  <si>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</si>
  <si>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</si>
  <si>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</si>
  <si>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</si>
  <si>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</si>
  <si>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</si>
  <si>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</si>
  <si>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</si>
  <si>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</si>
  <si>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</si>
  <si>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</si>
  <si>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</si>
  <si>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</si>
  <si>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</si>
  <si>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</si>
  <si>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</si>
  <si>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</si>
  <si>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</si>
  <si>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</si>
  <si>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</si>
  <si>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</si>
  <si>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</si>
  <si>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</si>
  <si>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</si>
  <si>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</si>
  <si>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</si>
  <si>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</si>
  <si>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</si>
  <si>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</si>
  <si>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</si>
  <si>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</si>
  <si>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</si>
  <si>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</si>
  <si>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</si>
  <si>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</si>
  <si>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</si>
  <si>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</si>
  <si>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</si>
  <si>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</si>
  <si>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</si>
  <si>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</si>
  <si>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</si>
  <si>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</si>
  <si>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</si>
  <si>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</si>
  <si>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</si>
  <si>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</si>
  <si>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</si>
  <si>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</si>
  <si>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</si>
  <si>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</si>
  <si>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</si>
  <si>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</si>
  <si>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</si>
  <si>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</si>
  <si>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</si>
  <si>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</si>
  <si>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</si>
  <si>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</si>
  <si>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</si>
  <si>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</si>
  <si>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</si>
  <si>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</si>
  <si>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</si>
  <si>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</si>
  <si>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</si>
  <si>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</si>
  <si>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</si>
  <si>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</si>
  <si>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</si>
  <si>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</si>
  <si>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</si>
  <si>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</si>
  <si>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</si>
  <si>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</si>
  <si>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</si>
  <si>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</si>
  <si>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</si>
  <si>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</si>
  <si>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</si>
  <si>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</si>
  <si>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</si>
  <si>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</si>
  <si>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</si>
  <si>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</si>
  <si>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</si>
  <si>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</si>
  <si>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</si>
  <si>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</si>
  <si>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</si>
  <si>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</si>
  <si>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</si>
  <si>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</si>
  <si>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</si>
  <si>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</si>
  <si>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</si>
  <si>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</si>
  <si>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</si>
  <si>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</si>
  <si>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</si>
  <si>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</si>
  <si>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</si>
  <si>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</si>
  <si>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</si>
  <si>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</si>
  <si>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</si>
  <si>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</si>
  <si>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</si>
  <si>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</si>
  <si>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</si>
  <si>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</si>
  <si>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</si>
  <si>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</si>
  <si>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</si>
  <si>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</si>
  <si>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</si>
  <si>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</si>
  <si>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</si>
  <si>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</si>
  <si>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</si>
  <si>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</si>
  <si>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</si>
  <si>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</si>
  <si>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</si>
  <si>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</si>
  <si>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</si>
  <si>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</si>
  <si>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</si>
  <si>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</si>
  <si>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</si>
  <si>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</si>
  <si>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</si>
  <si>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</si>
  <si>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</si>
  <si>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</si>
  <si>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</si>
  <si>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</si>
  <si>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</si>
  <si>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</si>
  <si>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</si>
  <si>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</si>
  <si>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</si>
  <si>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</si>
  <si>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</si>
  <si>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</si>
  <si>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</si>
  <si>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</si>
  <si>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</si>
  <si>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</si>
  <si>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</si>
  <si>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</si>
  <si>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</si>
  <si>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</si>
  <si>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</si>
  <si>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</si>
  <si>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</si>
  <si>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</si>
  <si>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</si>
  <si>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</si>
  <si>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</si>
  <si>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</si>
  <si>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</si>
  <si>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</si>
  <si>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</si>
  <si>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</si>
  <si>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</si>
  <si>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</si>
  <si>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</si>
  <si>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</si>
  <si>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</si>
  <si>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</si>
  <si>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</si>
  <si>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</si>
  <si>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</si>
  <si>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</si>
  <si>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</si>
  <si>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</si>
  <si>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</si>
  <si>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</si>
  <si>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</si>
  <si>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</si>
  <si>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</si>
  <si>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</si>
  <si>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</si>
  <si>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</si>
  <si>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</si>
  <si>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</si>
  <si>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</si>
  <si>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</si>
  <si>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</si>
  <si>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</si>
  <si>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</si>
  <si>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</si>
  <si>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</si>
  <si>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</si>
  <si>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</si>
  <si>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</si>
  <si>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</si>
  <si>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</si>
  <si>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</si>
  <si>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</si>
  <si>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</si>
  <si>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</si>
  <si>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</si>
  <si>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</si>
  <si>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</si>
  <si>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</si>
  <si>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</si>
  <si>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</si>
  <si>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</si>
  <si>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</si>
  <si>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</si>
  <si>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</si>
  <si>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</si>
  <si>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</si>
  <si>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</si>
  <si>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</si>
  <si>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</si>
  <si>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</si>
  <si>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</si>
  <si>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</si>
  <si>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</si>
  <si>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</si>
  <si>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</si>
  <si>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</si>
  <si>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</si>
  <si>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</si>
  <si>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</si>
  <si>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</si>
  <si>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</si>
  <si>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</si>
  <si>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</si>
  <si>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</si>
  <si>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</si>
  <si>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</si>
  <si>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</si>
  <si>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</si>
  <si>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</si>
  <si>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</si>
  <si>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</si>
  <si>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</si>
  <si>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</si>
  <si>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</si>
  <si>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</si>
  <si>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</si>
  <si>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</si>
  <si>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</si>
  <si>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</si>
  <si>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</si>
  <si>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</si>
  <si>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</si>
  <si>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</si>
  <si>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</si>
  <si>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</si>
  <si>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</si>
  <si>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</si>
  <si>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</si>
  <si>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</si>
  <si>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</si>
  <si>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</si>
  <si>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</si>
  <si>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</si>
  <si>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</si>
  <si>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</si>
  <si>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</si>
  <si>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</si>
  <si>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</si>
  <si>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</si>
  <si>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</si>
  <si>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</si>
  <si>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</si>
  <si>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</si>
  <si>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</si>
  <si>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</si>
  <si>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</si>
  <si>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</si>
  <si>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</si>
  <si>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</si>
  <si>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</si>
  <si>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</si>
  <si>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</si>
  <si>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</si>
  <si>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</si>
  <si>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</si>
  <si>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</si>
  <si>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</si>
  <si>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</si>
  <si>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</si>
  <si>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</si>
  <si>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</si>
  <si>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</si>
  <si>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</si>
  <si>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</si>
  <si>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</si>
  <si>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</si>
  <si>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</si>
  <si>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</si>
  <si>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</si>
  <si>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</si>
  <si>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</si>
  <si>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</si>
  <si>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</si>
  <si>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</si>
  <si>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</si>
  <si>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</si>
  <si>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</si>
  <si>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</si>
  <si>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</si>
  <si>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</si>
  <si>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</si>
  <si>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</si>
  <si>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</si>
  <si>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</si>
  <si>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</si>
  <si>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</si>
  <si>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</si>
  <si>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</si>
  <si>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</si>
  <si>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</si>
  <si>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</si>
  <si>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</si>
  <si>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</si>
  <si>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</si>
  <si>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</si>
  <si>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</si>
  <si>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</si>
  <si>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</si>
  <si>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</si>
  <si>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</si>
  <si>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</si>
  <si>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</si>
  <si>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</si>
  <si>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</si>
  <si>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</si>
  <si>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</si>
  <si>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</si>
  <si>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</si>
  <si>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</si>
  <si>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</si>
  <si>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</si>
  <si>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</si>
  <si>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</si>
  <si>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</si>
  <si>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</si>
  <si>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</si>
  <si>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</si>
  <si>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</si>
  <si>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</si>
  <si>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</si>
  <si>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</si>
  <si>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</si>
  <si>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</si>
  <si>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</si>
  <si>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</si>
  <si>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</si>
  <si>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</si>
  <si>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</si>
  <si>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</si>
  <si>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</si>
  <si>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</si>
  <si>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</si>
  <si>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</si>
  <si>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</si>
  <si>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</si>
  <si>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</si>
  <si>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</si>
  <si>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</si>
  <si>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</si>
  <si>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</si>
  <si>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</si>
  <si>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</si>
  <si>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</si>
  <si>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</si>
  <si>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</si>
  <si>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</si>
  <si>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</si>
  <si>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</si>
  <si>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</si>
  <si>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</si>
  <si>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</si>
  <si>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</si>
  <si>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</si>
  <si>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</si>
  <si>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</si>
  <si>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</si>
  <si>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</si>
  <si>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</si>
  <si>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</si>
  <si>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</si>
  <si>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</si>
  <si>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</si>
  <si>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</si>
  <si>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</si>
  <si>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</si>
  <si>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</si>
  <si>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</si>
  <si>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</si>
  <si>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</si>
  <si>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</si>
  <si>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</si>
  <si>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</si>
  <si>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</si>
  <si>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</si>
  <si>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</si>
  <si>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</si>
  <si>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</si>
  <si>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</si>
  <si>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</si>
  <si>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</si>
  <si>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</si>
  <si>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</si>
  <si>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</si>
  <si>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</si>
  <si>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</si>
  <si>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</si>
  <si>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</si>
  <si>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</si>
  <si>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</si>
  <si>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</si>
  <si>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</si>
  <si>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</si>
  <si>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</si>
  <si>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</si>
  <si>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</si>
  <si>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</si>
  <si>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</si>
  <si>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</si>
  <si>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</si>
  <si>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</si>
  <si>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</si>
  <si>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</si>
  <si>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</si>
  <si>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</si>
  <si>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</si>
  <si>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</si>
  <si>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</si>
  <si>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</si>
  <si>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</si>
  <si>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</si>
  <si>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</si>
  <si>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</si>
  <si>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</si>
  <si>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</si>
  <si>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</si>
  <si>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</si>
  <si>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</si>
  <si>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</si>
  <si>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</si>
  <si>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</si>
  <si>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</si>
  <si>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</si>
  <si>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</si>
  <si>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</si>
  <si>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</si>
  <si>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</si>
  <si>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</si>
  <si>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</si>
  <si>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</si>
  <si>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</si>
  <si>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</si>
  <si>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</si>
  <si>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</si>
  <si>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</si>
  <si>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</si>
  <si>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</si>
  <si>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</si>
  <si>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</si>
  <si>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</si>
  <si>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</si>
  <si>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</si>
  <si>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</si>
  <si>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</si>
  <si>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</si>
  <si>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</si>
  <si>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</si>
  <si>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</si>
  <si>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</si>
  <si>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</si>
  <si>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</si>
  <si>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</si>
  <si>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</si>
  <si>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</si>
  <si>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</si>
  <si>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</si>
  <si>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</si>
  <si>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</si>
  <si>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</si>
  <si>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</si>
  <si>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</si>
  <si>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</si>
  <si>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</si>
  <si>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</si>
  <si>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</si>
  <si>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</si>
  <si>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</si>
  <si>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</si>
  <si>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</si>
  <si>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</si>
  <si>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</si>
  <si>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</si>
  <si>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</si>
  <si>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</si>
  <si>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</si>
  <si>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</si>
  <si>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</si>
  <si>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</si>
  <si>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</si>
  <si>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</si>
  <si>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</si>
  <si>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</si>
  <si>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</si>
  <si>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</si>
  <si>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</si>
  <si>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</si>
  <si>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</si>
  <si>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</si>
  <si>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</si>
  <si>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</si>
  <si>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</si>
  <si>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</si>
  <si>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</si>
  <si>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</si>
  <si>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</si>
  <si>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</si>
  <si>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</si>
  <si>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</si>
  <si>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</si>
  <si>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</si>
  <si>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</si>
  <si>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</si>
  <si>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</si>
  <si>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</si>
  <si>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</si>
  <si>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</si>
  <si>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</si>
  <si>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</si>
  <si>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</si>
  <si>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</si>
  <si>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</si>
  <si>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</si>
  <si>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</si>
  <si>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</si>
  <si>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</si>
  <si>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</si>
  <si>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</si>
  <si>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</si>
  <si>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</si>
  <si>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</si>
  <si>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</si>
  <si>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</si>
  <si>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</si>
  <si>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</si>
  <si>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</si>
  <si>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</si>
  <si>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</si>
  <si>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</si>
  <si>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</si>
  <si>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</si>
  <si>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</si>
  <si>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</si>
  <si>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</si>
  <si>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</si>
  <si>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</si>
  <si>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</si>
  <si>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</si>
  <si>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</si>
  <si>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</si>
  <si>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</si>
  <si>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</si>
  <si>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</si>
  <si>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</si>
  <si>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</si>
  <si>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</si>
  <si>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</si>
  <si>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</si>
  <si>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</si>
  <si>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</si>
  <si>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</si>
  <si>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</si>
  <si>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</si>
  <si>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</si>
  <si>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</si>
  <si>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</si>
  <si>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</si>
  <si>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</si>
  <si>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</si>
  <si>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</si>
  <si>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</si>
  <si>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</si>
  <si>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</si>
  <si>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</si>
  <si>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</si>
  <si>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</si>
  <si>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</si>
  <si>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</si>
  <si>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</si>
  <si>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</si>
  <si>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</si>
  <si>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</si>
  <si>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</si>
  <si>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</si>
  <si>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</si>
  <si>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</si>
  <si>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</si>
  <si>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</si>
  <si>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</si>
  <si>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</si>
  <si>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</si>
  <si>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</si>
  <si>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</si>
  <si>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</si>
  <si>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</si>
  <si>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</si>
  <si>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</si>
  <si>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</si>
  <si>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</si>
  <si>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</si>
  <si>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</si>
  <si>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</si>
  <si>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</si>
  <si>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</si>
  <si>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</si>
  <si>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</si>
  <si>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</si>
  <si>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</si>
  <si>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</si>
  <si>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</si>
  <si>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</si>
  <si>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</si>
  <si>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</si>
  <si>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</si>
  <si>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</si>
  <si>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</si>
  <si>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</si>
  <si>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</si>
  <si>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</si>
  <si>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</si>
  <si>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</si>
  <si>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</si>
  <si>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</si>
  <si>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</si>
  <si>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</si>
  <si>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</si>
  <si>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</si>
  <si>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</si>
  <si>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</si>
  <si>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</si>
  <si>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</si>
  <si>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</si>
  <si>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</si>
  <si>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</si>
  <si>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</si>
  <si>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</si>
  <si>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</si>
  <si>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</si>
  <si>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</si>
  <si>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</si>
  <si>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</si>
  <si>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</si>
  <si>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</si>
  <si>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</si>
  <si>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</si>
  <si>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</si>
  <si>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</si>
  <si>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</si>
  <si>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</si>
  <si>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</si>
  <si>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</si>
  <si>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</si>
  <si>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</si>
  <si>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</si>
  <si>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</si>
  <si>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</si>
  <si>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</si>
  <si>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</si>
  <si>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</si>
  <si>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</si>
  <si>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</si>
  <si>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</si>
  <si>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</si>
  <si>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</si>
  <si>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</si>
  <si>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</si>
  <si>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</si>
  <si>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</si>
  <si>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</si>
  <si>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</si>
  <si>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</si>
  <si>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</si>
  <si>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</si>
  <si>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</si>
  <si>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</si>
  <si>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</si>
  <si>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</si>
  <si>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</si>
  <si>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</si>
  <si>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</si>
  <si>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</si>
  <si>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</si>
  <si>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</si>
  <si>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</si>
  <si>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</si>
  <si>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</si>
  <si>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</si>
  <si>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</si>
  <si>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</si>
  <si>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</si>
  <si>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</si>
  <si>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</si>
  <si>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</si>
  <si>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</si>
  <si>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</si>
  <si>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</si>
  <si>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</si>
  <si>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</si>
  <si>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</si>
  <si>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</si>
  <si>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</si>
  <si>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</si>
  <si>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</si>
  <si>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</si>
  <si>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</si>
  <si>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</si>
  <si>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</si>
  <si>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</si>
  <si>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</si>
  <si>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</si>
  <si>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</si>
  <si>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</si>
  <si>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</si>
  <si>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</si>
  <si>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</si>
  <si>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</si>
  <si>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</si>
  <si>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</si>
  <si>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</si>
  <si>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</si>
  <si>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</si>
  <si>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</si>
  <si>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</si>
  <si>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</si>
  <si>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</si>
  <si>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</si>
  <si>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</si>
  <si>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</si>
  <si>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</si>
  <si>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</si>
  <si>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</si>
  <si>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</si>
  <si>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</si>
  <si>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</si>
  <si>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</si>
  <si>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</si>
  <si>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</si>
  <si>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</si>
  <si>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</si>
  <si>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</si>
  <si>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</si>
  <si>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</si>
  <si>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</si>
  <si>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</si>
  <si>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</si>
  <si>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</si>
  <si>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</si>
  <si>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</si>
  <si>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</si>
  <si>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</si>
  <si>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</si>
  <si>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</si>
  <si>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</si>
  <si>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</si>
  <si>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</si>
  <si>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</si>
  <si>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</si>
  <si>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</si>
  <si>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</si>
  <si>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</si>
  <si>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</si>
  <si>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</si>
  <si>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</si>
  <si>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</si>
  <si>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</si>
  <si>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</si>
  <si>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</si>
  <si>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</si>
  <si>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</si>
  <si>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</si>
  <si>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</si>
  <si>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</si>
  <si>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</si>
  <si>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</si>
  <si>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</si>
  <si>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</si>
  <si>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</si>
  <si>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</si>
  <si>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</si>
  <si>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</si>
  <si>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</si>
  <si>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</si>
  <si>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</si>
  <si>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</si>
  <si>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</si>
  <si>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</si>
  <si>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</si>
  <si>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</si>
  <si>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</si>
  <si>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</si>
  <si>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</si>
  <si>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</si>
  <si>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</si>
  <si>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</si>
  <si>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</si>
  <si>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</si>
  <si>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</si>
  <si>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</si>
  <si>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</si>
  <si>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</si>
  <si>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</si>
  <si>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</si>
  <si>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</si>
  <si>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</si>
  <si>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</si>
  <si>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</si>
  <si>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</si>
  <si>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</si>
  <si>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</si>
  <si>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</si>
  <si>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</si>
  <si>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</si>
  <si>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</si>
  <si>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</si>
  <si>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</si>
  <si>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</si>
  <si>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</si>
  <si>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</si>
  <si>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</si>
  <si>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</si>
  <si>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</si>
  <si>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</si>
  <si>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</si>
  <si>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</si>
  <si>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</si>
  <si>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</si>
  <si>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</si>
  <si>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</si>
  <si>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</si>
  <si>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</si>
  <si>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</si>
  <si>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</si>
  <si>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</si>
  <si>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</si>
  <si>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</si>
  <si>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</si>
  <si>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</si>
  <si>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</si>
  <si>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</si>
  <si>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</si>
  <si>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</si>
  <si>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</si>
  <si>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</si>
  <si>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</si>
  <si>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</si>
  <si>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</si>
  <si>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</si>
  <si>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</si>
  <si>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</si>
  <si>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</si>
  <si>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</si>
  <si>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</si>
  <si>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</si>
  <si>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</si>
  <si>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</si>
  <si>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</si>
  <si>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</si>
  <si>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</si>
  <si>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</si>
  <si>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</si>
  <si>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</si>
  <si>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</si>
  <si>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</si>
  <si>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</si>
  <si>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</si>
  <si>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</si>
  <si>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</si>
  <si>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</si>
  <si>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</si>
  <si>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</si>
  <si>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</si>
  <si>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</si>
  <si>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</si>
  <si>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</si>
  <si>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</si>
  <si>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</si>
  <si>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</si>
  <si>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</si>
  <si>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</si>
  <si>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</si>
  <si>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</si>
  <si>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</si>
  <si>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</si>
  <si>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</si>
  <si>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</si>
  <si>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</si>
  <si>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</si>
  <si>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</si>
  <si>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</si>
  <si>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</si>
  <si>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</si>
  <si>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</si>
  <si>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</si>
  <si>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</si>
  <si>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</si>
  <si>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</si>
  <si>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</si>
  <si>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</si>
  <si>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</si>
  <si>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</si>
  <si>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</si>
  <si>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</si>
  <si>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</si>
  <si>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</si>
  <si>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</si>
  <si>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</si>
  <si>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</si>
  <si>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</si>
  <si>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</si>
  <si>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</si>
  <si>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</si>
  <si>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</si>
  <si>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</si>
  <si>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</si>
  <si>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</si>
  <si>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</si>
  <si>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</si>
  <si>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</si>
  <si>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</si>
  <si>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</si>
  <si>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</si>
  <si>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</si>
  <si>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</si>
  <si>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</si>
  <si>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</si>
  <si>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</si>
  <si>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</si>
  <si>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</si>
  <si>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</si>
  <si>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</si>
  <si>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</si>
  <si>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</si>
  <si>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</si>
  <si>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</si>
  <si>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</si>
  <si>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</si>
  <si>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</si>
  <si>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</si>
  <si>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</si>
  <si>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</si>
  <si>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</si>
  <si>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</si>
  <si>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</si>
  <si>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</si>
  <si>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</si>
  <si>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</si>
  <si>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</si>
  <si>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</si>
  <si>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</si>
  <si>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</si>
  <si>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</si>
  <si>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</si>
  <si>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</si>
  <si>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</si>
  <si>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</si>
  <si>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</si>
  <si>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</si>
  <si>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</si>
  <si>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</si>
  <si>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</si>
  <si>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</si>
  <si>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</si>
  <si>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</si>
  <si>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</si>
  <si>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</si>
  <si>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</si>
  <si>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</si>
  <si>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</si>
  <si>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</si>
  <si>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</si>
  <si>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</si>
  <si>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</si>
  <si>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</si>
  <si>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</si>
  <si>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</si>
  <si>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</si>
  <si>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</si>
  <si>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</si>
  <si>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</si>
  <si>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</si>
  <si>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</si>
  <si>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</si>
  <si>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</si>
  <si>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</si>
  <si>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</si>
  <si>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</si>
  <si>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</si>
  <si>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</si>
  <si>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</si>
  <si>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</si>
  <si>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</si>
  <si>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</si>
  <si>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</si>
  <si>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</si>
  <si>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</si>
  <si>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</si>
  <si>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</si>
  <si>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</si>
  <si>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</si>
  <si>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</si>
  <si>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</si>
  <si>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</si>
  <si>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</si>
  <si>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</si>
  <si>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</si>
  <si>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</si>
  <si>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</si>
  <si>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</si>
  <si>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</si>
  <si>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</si>
  <si>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</si>
  <si>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</si>
  <si>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</si>
  <si>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</si>
  <si>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</si>
  <si>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</si>
  <si>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</si>
  <si>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</si>
  <si>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</si>
  <si>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</si>
  <si>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</si>
  <si>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</si>
  <si>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</si>
  <si>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</si>
  <si>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</si>
  <si>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</si>
  <si>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</si>
  <si>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</si>
  <si>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</si>
  <si>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</si>
  <si>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</si>
  <si>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</si>
  <si>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</si>
  <si>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</si>
  <si>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</si>
  <si>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</si>
  <si>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</si>
  <si>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</si>
  <si>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</si>
  <si>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</si>
  <si>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</si>
  <si>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</si>
  <si>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</si>
  <si>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</si>
  <si>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</si>
  <si>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</si>
  <si>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</si>
  <si>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</si>
  <si>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</si>
  <si>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</si>
  <si>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</si>
  <si>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</si>
  <si>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</si>
  <si>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</si>
  <si>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</si>
  <si>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</si>
  <si>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</si>
  <si>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</si>
  <si>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</si>
  <si>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</si>
  <si>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</si>
  <si>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</si>
  <si>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</si>
  <si>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</si>
  <si>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</si>
  <si>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</si>
  <si>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</si>
  <si>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</si>
  <si>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</si>
  <si>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</si>
  <si>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</si>
  <si>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</si>
  <si>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</si>
  <si>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</si>
  <si>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</si>
  <si>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</si>
  <si>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</si>
  <si>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</si>
  <si>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</si>
  <si>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</si>
  <si>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</si>
  <si>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</si>
  <si>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</si>
  <si>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</si>
  <si>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</si>
  <si>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</si>
  <si>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</si>
  <si>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</si>
  <si>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</si>
  <si>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</si>
  <si>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</si>
  <si>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</si>
  <si>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</si>
  <si>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</si>
  <si>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</si>
  <si>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</si>
  <si>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</si>
  <si>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</si>
  <si>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</si>
  <si>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</si>
  <si>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</si>
  <si>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</si>
  <si>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</si>
  <si>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</si>
  <si>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</si>
  <si>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</si>
  <si>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</si>
  <si>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</si>
  <si>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</si>
  <si>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</si>
  <si>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</si>
  <si>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</si>
  <si>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</si>
  <si>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</si>
  <si>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</si>
  <si>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</si>
  <si>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</si>
  <si>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</si>
  <si>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</si>
  <si>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</si>
  <si>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</si>
  <si>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</si>
  <si>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</si>
  <si>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</si>
  <si>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</si>
  <si>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</si>
  <si>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</si>
  <si>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</si>
  <si>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</si>
  <si>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</si>
  <si>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</si>
  <si>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</si>
  <si>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</si>
  <si>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</si>
  <si>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</si>
  <si>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</si>
  <si>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</si>
  <si>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</si>
  <si>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</si>
  <si>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</si>
  <si>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</si>
  <si>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</si>
  <si>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</si>
  <si>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</si>
  <si>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</si>
  <si>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</si>
  <si>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</si>
  <si>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</si>
  <si>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</si>
  <si>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</si>
  <si>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</si>
  <si>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</si>
  <si>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</si>
  <si>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</si>
  <si>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</si>
  <si>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</si>
  <si>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</si>
  <si>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</si>
  <si>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</si>
  <si>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</si>
  <si>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</si>
  <si>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</si>
  <si>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</si>
  <si>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</si>
  <si>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</si>
  <si>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</si>
  <si>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</si>
  <si>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</si>
  <si>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</si>
  <si>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</si>
  <si>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</si>
  <si>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</si>
  <si>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</si>
  <si>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</si>
  <si>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</si>
  <si>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</si>
  <si>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</si>
  <si>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</si>
  <si>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</si>
  <si>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</si>
  <si>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</si>
  <si>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</si>
  <si>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</si>
  <si>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</si>
  <si>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</si>
  <si>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</si>
  <si>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</si>
  <si>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</si>
  <si>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</si>
  <si>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</si>
  <si>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</si>
  <si>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</si>
  <si>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</si>
  <si>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</si>
  <si>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</si>
  <si>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</si>
  <si>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</si>
  <si>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</si>
  <si>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</si>
  <si>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</si>
  <si>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</si>
  <si>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</si>
  <si>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</si>
  <si>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</si>
  <si>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</si>
  <si>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</si>
  <si>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</si>
  <si>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</si>
  <si>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</si>
  <si>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</si>
  <si>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</si>
  <si>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</si>
  <si>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</si>
  <si>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</si>
  <si>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</si>
  <si>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</si>
  <si>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</si>
  <si>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</si>
  <si>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</si>
  <si>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</si>
  <si>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</si>
  <si>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</si>
  <si>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</si>
  <si>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</si>
  <si>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</si>
  <si>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</si>
  <si>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</si>
  <si>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</si>
  <si>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</si>
  <si>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</si>
  <si>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</si>
  <si>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</si>
  <si>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</si>
  <si>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</si>
  <si>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</si>
  <si>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</si>
  <si>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</si>
  <si>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</si>
  <si>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</si>
  <si>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</si>
  <si>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</si>
  <si>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</si>
  <si>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</si>
  <si>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</si>
  <si>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</si>
  <si>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</si>
  <si>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</si>
  <si>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</si>
  <si>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</si>
  <si>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</si>
  <si>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</si>
  <si>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</si>
  <si>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</si>
  <si>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</si>
  <si>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</si>
  <si>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</si>
  <si>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</si>
  <si>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</si>
  <si>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</si>
  <si>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</si>
  <si>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</si>
  <si>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</si>
  <si>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</si>
  <si>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</si>
  <si>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</si>
  <si>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</si>
  <si>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</si>
  <si>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</si>
  <si>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</si>
  <si>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</si>
  <si>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</si>
  <si>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</si>
  <si>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</si>
  <si>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</si>
  <si>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</si>
  <si>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</si>
  <si>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</si>
  <si>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</si>
  <si>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</si>
  <si>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</si>
  <si>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</si>
  <si>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</si>
  <si>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</si>
  <si>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</si>
  <si>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</si>
  <si>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</si>
  <si>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</si>
  <si>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</si>
  <si>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</si>
  <si>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</si>
  <si>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</si>
  <si>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</si>
  <si>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</si>
  <si>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</si>
  <si>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</si>
  <si>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</si>
  <si>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</si>
  <si>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</si>
  <si>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</si>
  <si>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</si>
  <si>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</si>
  <si>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</si>
  <si>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</si>
  <si>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</si>
  <si>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</si>
  <si>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</si>
  <si>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</si>
  <si>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</si>
  <si>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</si>
  <si>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</si>
  <si>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</si>
  <si>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</si>
  <si>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</si>
  <si>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</si>
  <si>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</si>
  <si>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</si>
  <si>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</si>
  <si>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</si>
  <si>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</si>
  <si>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</si>
  <si>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</si>
  <si>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</si>
  <si>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</si>
  <si>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</si>
  <si>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</si>
  <si>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</si>
  <si>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</si>
  <si>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</si>
  <si>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</si>
  <si>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</si>
  <si>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</si>
  <si>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</si>
  <si>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</si>
  <si>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</si>
  <si>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</si>
  <si>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</si>
  <si>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</si>
  <si>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</si>
  <si>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</si>
  <si>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</si>
  <si>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</si>
  <si>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</si>
  <si>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</si>
  <si>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</si>
  <si>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</si>
  <si>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</si>
  <si>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</si>
  <si>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</si>
  <si>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</si>
  <si>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</si>
  <si>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</si>
  <si>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</si>
  <si>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</si>
  <si>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</si>
  <si>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</si>
  <si>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</si>
  <si>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</si>
  <si>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</si>
  <si>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</si>
  <si>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</si>
  <si>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</si>
  <si>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</si>
  <si>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</si>
  <si>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</si>
  <si>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</si>
  <si>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</si>
  <si>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</si>
  <si>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</si>
  <si>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</si>
  <si>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</si>
  <si>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</si>
  <si>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</si>
  <si>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</si>
  <si>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</si>
  <si>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</si>
  <si>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</si>
  <si>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</si>
  <si>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</si>
  <si>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</si>
  <si>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</si>
  <si>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</si>
  <si>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</si>
  <si>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</si>
  <si>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</si>
  <si>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</si>
  <si>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</si>
  <si>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</si>
  <si>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</si>
  <si>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</si>
  <si>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</si>
  <si>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</si>
  <si>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</si>
  <si>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</si>
  <si>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</si>
  <si>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</si>
  <si>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</si>
  <si>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</si>
  <si>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</si>
  <si>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</si>
  <si>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</si>
  <si>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</si>
  <si>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</si>
  <si>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</si>
  <si>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</si>
  <si>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</si>
  <si>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</si>
  <si>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</si>
  <si>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</si>
  <si>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</si>
  <si>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</si>
  <si>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</si>
  <si>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</si>
  <si>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</si>
  <si>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</si>
  <si>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</si>
  <si>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</si>
  <si>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</si>
  <si>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</si>
  <si>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</si>
  <si>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</si>
  <si>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</si>
  <si>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</si>
  <si>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</si>
  <si>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</si>
  <si>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</si>
  <si>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</si>
  <si>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</si>
  <si>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</si>
  <si>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</si>
  <si>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</si>
  <si>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</si>
  <si>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</si>
  <si>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</si>
  <si>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</si>
  <si>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</si>
  <si>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</si>
  <si>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</si>
  <si>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</si>
  <si>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</si>
  <si>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</si>
  <si>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</si>
  <si>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</si>
  <si>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</si>
  <si>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</si>
  <si>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</si>
  <si>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</si>
  <si>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</si>
  <si>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</si>
  <si>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</si>
  <si>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</si>
  <si>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</si>
  <si>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</si>
  <si>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</si>
  <si>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</si>
  <si>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</si>
  <si>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</si>
  <si>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</si>
  <si>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</si>
  <si>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</si>
  <si>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</si>
  <si>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</si>
  <si>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</si>
  <si>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</si>
  <si>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</si>
  <si>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</si>
  <si>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</si>
  <si>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</si>
  <si>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</si>
  <si>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</si>
  <si>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</si>
  <si>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</si>
  <si>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</si>
  <si>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</si>
  <si>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</si>
  <si>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</si>
  <si>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</si>
  <si>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</si>
  <si>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</si>
  <si>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</si>
  <si>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</si>
  <si>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</si>
  <si>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</si>
  <si>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</si>
  <si>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</si>
  <si>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</si>
  <si>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</si>
  <si>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</si>
  <si>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</si>
  <si>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</si>
  <si>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</si>
  <si>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</si>
  <si>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</si>
  <si>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</si>
  <si>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</si>
  <si>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</si>
  <si>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</si>
  <si>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</si>
  <si>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</si>
  <si>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</si>
  <si>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</si>
  <si>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</si>
  <si>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</si>
  <si>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</si>
  <si>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</si>
  <si>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</si>
  <si>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</si>
  <si>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</si>
  <si>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</si>
  <si>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</si>
  <si>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</si>
  <si>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</si>
  <si>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</si>
  <si>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</si>
  <si>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</si>
  <si>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</si>
  <si>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</si>
  <si>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</si>
  <si>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</si>
  <si>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</si>
  <si>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</si>
  <si>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</si>
  <si>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</si>
  <si>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</si>
  <si>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</si>
  <si>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</si>
  <si>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</si>
  <si>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</si>
  <si>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</si>
  <si>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</si>
  <si>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</si>
  <si>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</si>
  <si>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</si>
  <si>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</si>
  <si>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</si>
  <si>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</si>
  <si>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</si>
  <si>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</si>
  <si>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</si>
  <si>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</si>
  <si>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</si>
  <si>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</si>
  <si>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</si>
  <si>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</si>
  <si>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</si>
  <si>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</si>
  <si>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</si>
  <si>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</si>
  <si>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</si>
  <si>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</si>
  <si>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</si>
  <si>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</si>
  <si>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</si>
  <si>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</si>
  <si>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</si>
  <si>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</si>
  <si>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</si>
  <si>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</si>
  <si>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</si>
  <si>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</si>
  <si>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</si>
  <si>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</si>
  <si>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</si>
  <si>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</si>
  <si>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</si>
  <si>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</si>
  <si>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</si>
  <si>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</si>
  <si>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</si>
  <si>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</si>
  <si>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</si>
  <si>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</si>
  <si>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</si>
  <si>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</si>
  <si>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</si>
  <si>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</si>
  <si>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</si>
  <si>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</si>
  <si>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</si>
  <si>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</si>
  <si>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</si>
  <si>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</si>
  <si>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</si>
  <si>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</si>
  <si>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</si>
  <si>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</si>
  <si>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</si>
  <si>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</si>
  <si>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</si>
  <si>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</si>
  <si>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</si>
  <si>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</si>
  <si>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</si>
  <si>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</si>
  <si>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</si>
  <si>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</si>
  <si>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</si>
  <si>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</si>
  <si>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</si>
  <si>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</si>
  <si>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</si>
  <si>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</si>
  <si>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</si>
  <si>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</si>
  <si>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</si>
  <si>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</si>
  <si>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</si>
  <si>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</si>
  <si>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</si>
  <si>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</si>
  <si>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</si>
  <si>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</si>
  <si>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</si>
  <si>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</si>
  <si>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</si>
  <si>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</si>
  <si>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</si>
  <si>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</si>
  <si>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</si>
  <si>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</si>
  <si>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</si>
  <si>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</si>
  <si>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</si>
  <si>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</si>
  <si>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</si>
  <si>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</si>
  <si>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</si>
  <si>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</si>
  <si>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</si>
  <si>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</si>
  <si>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</si>
  <si>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</si>
  <si>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</si>
  <si>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</si>
  <si>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</si>
  <si>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</si>
  <si>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</si>
  <si>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</si>
  <si>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</si>
  <si>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</si>
  <si>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</si>
  <si>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</si>
  <si>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</si>
  <si>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</si>
  <si>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</si>
  <si>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</si>
  <si>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</si>
  <si>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</si>
  <si>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</si>
  <si>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</si>
  <si>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</si>
  <si>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</si>
  <si>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</si>
  <si>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</si>
  <si>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</si>
  <si>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</si>
  <si>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</si>
  <si>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</si>
  <si>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</si>
  <si>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</si>
  <si>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</si>
  <si>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</si>
  <si>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</si>
  <si>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</si>
  <si>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</si>
  <si>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</si>
  <si>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</si>
  <si>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</si>
  <si>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</si>
  <si>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</si>
  <si>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</si>
  <si>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</si>
  <si>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</si>
  <si>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</si>
  <si>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</si>
  <si>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</si>
  <si>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</si>
  <si>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</si>
  <si>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</si>
  <si>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</si>
  <si>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</si>
  <si>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</si>
  <si>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</si>
  <si>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</si>
  <si>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</si>
  <si>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</si>
  <si>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</si>
  <si>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</si>
  <si>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</si>
  <si>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</si>
  <si>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</si>
  <si>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</si>
  <si>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</si>
  <si>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</si>
  <si>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</si>
  <si>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</si>
  <si>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</si>
  <si>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</si>
  <si>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</si>
  <si>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</si>
  <si>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</si>
  <si>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</si>
  <si>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</si>
  <si>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</si>
  <si>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</si>
  <si>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</si>
  <si>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</si>
  <si>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</si>
  <si>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</si>
  <si>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</si>
  <si>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</si>
  <si>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</si>
  <si>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</si>
  <si>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</si>
  <si>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</si>
  <si>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</si>
  <si>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</si>
  <si>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</si>
  <si>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</si>
  <si>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</si>
  <si>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</si>
  <si>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</si>
  <si>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</si>
  <si>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</si>
  <si>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</si>
  <si>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</si>
  <si>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</si>
  <si>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</si>
  <si>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</si>
  <si>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</si>
  <si>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</si>
  <si>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</si>
  <si>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</si>
  <si>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</si>
  <si>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</si>
  <si>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</si>
  <si>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</si>
  <si>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</si>
  <si>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</si>
  <si>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</si>
  <si>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</si>
  <si>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</si>
  <si>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</si>
  <si>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</si>
  <si>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</si>
  <si>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</si>
  <si>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</si>
  <si>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</si>
  <si>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</si>
  <si>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</si>
  <si>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</si>
  <si>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</si>
  <si>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</si>
  <si>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</si>
  <si>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</si>
  <si>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</si>
  <si>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</si>
  <si>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</si>
  <si>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</si>
  <si>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</si>
  <si>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</si>
  <si>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</si>
  <si>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</si>
  <si>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</si>
  <si>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</si>
  <si>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</si>
  <si>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</si>
  <si>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</si>
  <si>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</si>
  <si>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</si>
  <si>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</si>
  <si>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</si>
  <si>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</si>
  <si>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</si>
  <si>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</si>
  <si>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</si>
  <si>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</si>
  <si>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</si>
  <si>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</si>
  <si>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</si>
  <si>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</si>
  <si>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</si>
  <si>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</si>
  <si>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</si>
  <si>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</si>
  <si>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</si>
  <si>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</si>
  <si>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</si>
  <si>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</si>
  <si>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</si>
  <si>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</si>
  <si>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</si>
  <si>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</si>
  <si>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</si>
  <si>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</si>
  <si>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</si>
  <si>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</si>
  <si>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</si>
  <si>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</si>
  <si>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</si>
  <si>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</si>
  <si>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</si>
  <si>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</si>
  <si>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</si>
  <si>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</si>
  <si>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</si>
  <si>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</si>
  <si>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</si>
  <si>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</si>
  <si>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</si>
  <si>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</si>
  <si>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</si>
  <si>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</si>
  <si>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</si>
  <si>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</si>
  <si>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</si>
  <si>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</si>
  <si>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</si>
  <si>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</si>
  <si>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</si>
  <si>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</si>
  <si>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</si>
  <si>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</si>
  <si>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</si>
  <si>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</si>
  <si>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</si>
  <si>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</si>
  <si>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</si>
  <si>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</si>
  <si>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</si>
  <si>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</si>
  <si>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</si>
  <si>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</si>
  <si>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</si>
  <si>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</si>
  <si>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</si>
  <si>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</si>
  <si>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</si>
  <si>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</si>
  <si>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</si>
  <si>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</si>
  <si>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</si>
  <si>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</si>
  <si>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</si>
  <si>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</si>
  <si>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</si>
  <si>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</si>
  <si>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</si>
  <si>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</si>
  <si>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</si>
  <si>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</si>
  <si>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</si>
  <si>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</si>
  <si>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</si>
  <si>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</si>
  <si>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</si>
  <si>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</si>
  <si>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</si>
  <si>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</si>
  <si>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</si>
  <si>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</si>
  <si>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</si>
  <si>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</si>
  <si>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</si>
  <si>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</si>
  <si>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</si>
  <si>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</si>
  <si>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</si>
  <si>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</si>
  <si>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</si>
  <si>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</si>
  <si>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</si>
  <si>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</si>
  <si>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</si>
  <si>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</si>
  <si>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</si>
  <si>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</si>
  <si>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</si>
  <si>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</si>
  <si>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</si>
  <si>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</si>
  <si>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</si>
  <si>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</si>
  <si>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</si>
  <si>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</si>
  <si>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</si>
  <si>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</si>
  <si>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</si>
  <si>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</si>
  <si>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</si>
  <si>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</si>
  <si>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</si>
  <si>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</si>
  <si>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</si>
  <si>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</si>
  <si>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</si>
  <si>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</si>
  <si>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</si>
  <si>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</si>
  <si>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</si>
  <si>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</si>
  <si>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</si>
  <si>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</si>
  <si>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</si>
  <si>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</si>
  <si>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</si>
  <si>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</si>
  <si>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</si>
  <si>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</si>
  <si>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</si>
  <si>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</si>
  <si>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</si>
  <si>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</si>
  <si>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</si>
  <si>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</si>
  <si>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</si>
  <si>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</si>
  <si>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</si>
  <si>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</si>
  <si>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</si>
  <si>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</si>
  <si>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</si>
  <si>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</si>
  <si>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</si>
  <si>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</si>
  <si>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</si>
  <si>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</si>
  <si>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</si>
  <si>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</si>
  <si>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</si>
  <si>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</si>
  <si>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</si>
  <si>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</si>
  <si>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</si>
  <si>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</si>
  <si>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</si>
  <si>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</si>
  <si>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</si>
  <si>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</si>
  <si>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</si>
  <si>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</si>
  <si>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</si>
  <si>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</si>
  <si>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</si>
  <si>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</si>
  <si>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</si>
  <si>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</si>
  <si>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</si>
  <si>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</si>
  <si>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</si>
  <si>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</si>
  <si>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</si>
  <si>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</si>
  <si>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</si>
  <si>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</si>
  <si>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</si>
  <si>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</si>
  <si>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</si>
  <si>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</si>
  <si>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</si>
  <si>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</si>
  <si>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</si>
  <si>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</si>
  <si>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</si>
  <si>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</si>
  <si>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</si>
  <si>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</si>
  <si>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</si>
  <si>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</si>
  <si>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</si>
  <si>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</si>
  <si>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</si>
  <si>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</si>
  <si>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</si>
  <si>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</si>
  <si>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</si>
  <si>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</si>
  <si>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</si>
  <si>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</si>
  <si>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</si>
  <si>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</si>
  <si>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</si>
  <si>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</si>
  <si>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</si>
  <si>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</si>
  <si>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</si>
  <si>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</si>
  <si>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</si>
  <si>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</si>
  <si>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</si>
  <si>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</si>
  <si>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</si>
  <si>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</si>
  <si>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</si>
  <si>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</si>
  <si>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</si>
  <si>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</si>
  <si>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</si>
  <si>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</si>
  <si>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</si>
  <si>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</si>
  <si>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</si>
  <si>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</si>
  <si>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</si>
  <si>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</si>
  <si>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</si>
  <si>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</si>
  <si>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</si>
  <si>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</si>
  <si>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</si>
  <si>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</si>
  <si>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</si>
  <si>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</si>
  <si>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</si>
  <si>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</si>
  <si>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</si>
  <si>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</si>
  <si>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</si>
  <si>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</si>
  <si>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</si>
  <si>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</si>
  <si>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</si>
  <si>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</si>
  <si>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</si>
  <si>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</si>
  <si>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</si>
  <si>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</si>
  <si>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</si>
  <si>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</si>
  <si>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</si>
  <si>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</si>
  <si>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</si>
  <si>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</si>
  <si>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</si>
  <si>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</si>
  <si>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</si>
  <si>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</si>
  <si>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</si>
  <si>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</si>
  <si>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</si>
  <si>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</si>
  <si>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</si>
  <si>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</si>
  <si>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</si>
  <si>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</si>
  <si>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</si>
  <si>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</si>
  <si>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</si>
  <si>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</si>
  <si>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</si>
  <si>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</si>
  <si>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</si>
  <si>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</si>
  <si>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</si>
  <si>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</si>
  <si>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</si>
  <si>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</si>
  <si>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</si>
  <si>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</si>
  <si>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</si>
  <si>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</si>
  <si>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</si>
  <si>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</si>
  <si>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</si>
  <si>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</si>
  <si>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</si>
  <si>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</si>
  <si>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</si>
  <si>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</si>
  <si>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</si>
  <si>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</si>
  <si>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</si>
  <si>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</si>
  <si>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</si>
  <si>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</si>
  <si>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</si>
  <si>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</si>
  <si>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</si>
  <si>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</si>
  <si>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</si>
  <si>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</si>
  <si>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</si>
  <si>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</si>
  <si>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</si>
  <si>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</si>
  <si>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</si>
  <si>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</si>
  <si>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</si>
  <si>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</si>
  <si>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</si>
  <si>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</si>
  <si>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</si>
  <si>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</si>
  <si>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</si>
  <si>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</si>
  <si>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</si>
  <si>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</si>
  <si>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</si>
  <si>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</si>
  <si>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</si>
  <si>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</si>
  <si>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</si>
  <si>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</si>
  <si>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</si>
  <si>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</si>
  <si>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</si>
  <si>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</si>
  <si>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</si>
  <si>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</si>
  <si>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</si>
  <si>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</si>
  <si>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</si>
  <si>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</si>
  <si>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</si>
  <si>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</si>
  <si>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</si>
  <si>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</si>
  <si>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</si>
  <si>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</si>
  <si>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</si>
  <si>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</si>
  <si>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</si>
  <si>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</si>
  <si>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</si>
  <si>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</si>
  <si>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</si>
  <si>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</si>
  <si>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</si>
  <si>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</si>
  <si>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</si>
  <si>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</si>
  <si>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</si>
  <si>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</si>
  <si>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</si>
  <si>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</si>
  <si>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</si>
  <si>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</si>
  <si>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</si>
  <si>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</si>
  <si>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</si>
  <si>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</si>
  <si>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</si>
  <si>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</si>
  <si>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</si>
  <si>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</si>
  <si>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</si>
  <si>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</si>
  <si>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</si>
  <si>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</si>
  <si>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</si>
  <si>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</si>
  <si>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</si>
  <si>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</si>
  <si>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</si>
  <si>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</si>
  <si>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</si>
  <si>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</si>
  <si>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</si>
  <si>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</si>
  <si>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</si>
  <si>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</si>
  <si>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</si>
  <si>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</si>
  <si>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</si>
  <si>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</si>
  <si>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</si>
  <si>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</si>
  <si>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</si>
  <si>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</si>
  <si>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</si>
  <si>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</si>
  <si>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</si>
  <si>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</si>
  <si>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</si>
  <si>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</si>
  <si>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</si>
  <si>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</si>
  <si>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</si>
  <si>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</si>
  <si>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</si>
  <si>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</si>
  <si>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</si>
  <si>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</si>
  <si>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</si>
  <si>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</si>
  <si>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</si>
  <si>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</si>
  <si>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</si>
  <si>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</si>
  <si>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</si>
  <si>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</si>
  <si>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</si>
  <si>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</si>
  <si>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</si>
  <si>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</si>
  <si>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</si>
  <si>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</si>
  <si>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</si>
  <si>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</si>
  <si>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</si>
  <si>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</si>
  <si>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</si>
  <si>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</si>
  <si>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</si>
  <si>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</si>
  <si>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</si>
  <si>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</si>
  <si>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</si>
  <si>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</si>
  <si>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</si>
  <si>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</si>
  <si>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</si>
  <si>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</si>
  <si>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</si>
  <si>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</si>
  <si>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</si>
  <si>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</si>
  <si>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</si>
  <si>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</si>
  <si>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</si>
  <si>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</si>
  <si>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</si>
  <si>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</si>
  <si>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</si>
  <si>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</si>
  <si>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</si>
  <si>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</si>
  <si>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</si>
  <si>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</si>
  <si>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</si>
  <si>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</si>
  <si>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</si>
  <si>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</si>
  <si>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</si>
  <si>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</si>
  <si>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</si>
  <si>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</si>
  <si>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</si>
  <si>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</si>
  <si>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</si>
  <si>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</si>
  <si>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</si>
  <si>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</si>
  <si>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</si>
  <si>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</si>
  <si>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</si>
  <si>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</si>
  <si>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</si>
  <si>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</si>
  <si>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</si>
  <si>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</si>
  <si>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</si>
  <si>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</si>
  <si>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</si>
  <si>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</si>
  <si>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</si>
  <si>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</si>
  <si>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</si>
  <si>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</si>
  <si>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</si>
  <si>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</si>
  <si>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</si>
  <si>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</si>
  <si>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</si>
  <si>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</si>
  <si>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</si>
  <si>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</si>
  <si>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</si>
  <si>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</si>
  <si>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</si>
  <si>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</si>
  <si>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</si>
  <si>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</si>
  <si>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</si>
  <si>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</si>
  <si>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</si>
  <si>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</si>
  <si>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</si>
  <si>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</si>
  <si>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</si>
  <si>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</si>
  <si>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</si>
  <si>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</si>
  <si>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</si>
  <si>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</si>
  <si>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</si>
  <si>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</si>
  <si>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</si>
  <si>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</si>
  <si>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</si>
  <si>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</si>
  <si>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</si>
  <si>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</si>
  <si>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</si>
  <si>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</si>
  <si>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</si>
  <si>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</si>
  <si>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</si>
  <si>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</si>
  <si>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</si>
  <si>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</si>
  <si>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</si>
  <si>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</si>
  <si>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</si>
  <si>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</si>
  <si>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</si>
  <si>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</si>
  <si>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</si>
  <si>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</si>
  <si>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</si>
  <si>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</si>
  <si>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</si>
  <si>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</si>
  <si>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</si>
  <si>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</si>
  <si>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</si>
  <si>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</si>
  <si>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</si>
  <si>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</si>
  <si>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</si>
  <si>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</si>
  <si>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</si>
  <si>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</si>
  <si>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</si>
  <si>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</si>
  <si>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</si>
  <si>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</si>
  <si>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</si>
  <si>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</si>
  <si>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</si>
  <si>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</si>
  <si>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</si>
  <si>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</si>
  <si>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</si>
  <si>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</si>
  <si>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</si>
  <si>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</si>
  <si>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</si>
  <si>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</si>
  <si>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</si>
  <si>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</si>
  <si>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</si>
  <si>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</si>
  <si>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</si>
  <si>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</si>
  <si>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</si>
  <si>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</si>
  <si>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</si>
  <si>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</si>
  <si>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</si>
  <si>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</si>
  <si>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</si>
  <si>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</si>
  <si>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</si>
  <si>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</si>
  <si>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</si>
  <si>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</si>
  <si>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</si>
  <si>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</si>
  <si>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</si>
  <si>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</si>
  <si>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</si>
  <si>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</si>
  <si>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</si>
  <si>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</si>
  <si>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</si>
  <si>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</si>
  <si>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</si>
  <si>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</si>
  <si>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</si>
  <si>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</si>
  <si>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</si>
  <si>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</si>
  <si>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</si>
  <si>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</si>
  <si>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</si>
  <si>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</si>
  <si>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</si>
  <si>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</si>
  <si>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</si>
  <si>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</si>
  <si>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</si>
  <si>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</si>
  <si>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</si>
  <si>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</si>
  <si>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</si>
  <si>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</si>
  <si>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</si>
  <si>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</si>
  <si>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</si>
  <si>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</si>
  <si>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</si>
  <si>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</si>
  <si>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</si>
  <si>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</si>
  <si>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</si>
  <si>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</si>
  <si>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</si>
  <si>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</si>
  <si>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</si>
  <si>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</si>
  <si>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</si>
  <si>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</si>
  <si>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</si>
  <si>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</si>
  <si>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</si>
  <si>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</si>
  <si>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</si>
  <si>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</si>
  <si>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</si>
  <si>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</si>
  <si>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</si>
  <si>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</si>
  <si>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</si>
  <si>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</si>
  <si>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</si>
  <si>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</si>
  <si>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</si>
  <si>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</si>
  <si>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</si>
  <si>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</si>
  <si>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</si>
  <si>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</si>
  <si>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</si>
  <si>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</si>
  <si>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</si>
  <si>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</si>
  <si>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</si>
  <si>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</si>
  <si>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</si>
  <si>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</si>
  <si>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</si>
  <si>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</si>
  <si>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</si>
  <si>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</si>
  <si>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</si>
  <si>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</si>
  <si>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</si>
  <si>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</si>
  <si>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</si>
  <si>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</si>
  <si>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</si>
  <si>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</si>
  <si>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</si>
  <si>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</si>
  <si>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</si>
  <si>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</si>
  <si>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</si>
  <si>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</si>
  <si>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</si>
  <si>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</si>
  <si>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</si>
  <si>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</si>
  <si>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</si>
  <si>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</si>
  <si>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</si>
  <si>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</si>
  <si>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</si>
  <si>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</si>
  <si>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</si>
  <si>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</si>
  <si>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</si>
  <si>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</si>
  <si>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</si>
  <si>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</si>
  <si>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</si>
  <si>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</si>
  <si>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</si>
  <si>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</si>
  <si>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</si>
  <si>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</si>
  <si>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</si>
  <si>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</si>
  <si>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</si>
  <si>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</si>
  <si>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</si>
  <si>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</si>
  <si>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</si>
  <si>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</si>
  <si>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</si>
  <si>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</si>
  <si>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</si>
  <si>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</si>
  <si>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</si>
  <si>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</si>
  <si>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</si>
  <si>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</si>
  <si>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</si>
  <si>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</si>
  <si>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</si>
  <si>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</si>
  <si>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</si>
  <si>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</si>
  <si>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</si>
  <si>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</si>
  <si>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</si>
  <si>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</si>
  <si>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</si>
  <si>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</si>
  <si>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</si>
  <si>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</si>
  <si>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</si>
  <si>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</si>
  <si>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</si>
  <si>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</si>
  <si>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</si>
  <si>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</si>
  <si>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</si>
  <si>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</si>
  <si>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</si>
  <si>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</si>
  <si>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</si>
  <si>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</si>
  <si>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</si>
  <si>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</si>
  <si>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</si>
  <si>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</si>
  <si>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</si>
  <si>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</si>
  <si>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</si>
  <si>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</si>
  <si>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</si>
  <si>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</si>
  <si>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</si>
  <si>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</si>
  <si>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</si>
  <si>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</si>
  <si>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</si>
  <si>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</si>
  <si>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</si>
  <si>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</si>
  <si>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</si>
  <si>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</si>
  <si>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</si>
  <si>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</si>
  <si>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</si>
  <si>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</si>
  <si>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</si>
  <si>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</si>
  <si>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</si>
  <si>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</si>
  <si>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</si>
  <si>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</si>
  <si>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</si>
  <si>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</si>
  <si>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</si>
  <si>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</si>
  <si>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</si>
  <si>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</si>
  <si>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</si>
  <si>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</si>
  <si>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</si>
  <si>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</si>
  <si>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</si>
  <si>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</si>
  <si>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</si>
  <si>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</si>
  <si>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</si>
  <si>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</si>
  <si>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</si>
  <si>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</si>
  <si>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</si>
  <si>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</si>
  <si>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</si>
  <si>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</si>
  <si>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</si>
  <si>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</si>
  <si>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</si>
  <si>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</si>
  <si>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</si>
  <si>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</si>
  <si>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</si>
  <si>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</si>
  <si>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</si>
  <si>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</si>
  <si>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</si>
  <si>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</si>
  <si>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</si>
  <si>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</si>
  <si>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</si>
  <si>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</si>
  <si>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</si>
  <si>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</si>
  <si>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</si>
  <si>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</si>
  <si>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</si>
  <si>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</si>
  <si>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</si>
  <si>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</si>
  <si>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</si>
  <si>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</si>
  <si>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</si>
  <si>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</si>
  <si>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</si>
  <si>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</si>
  <si>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</si>
  <si>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</si>
  <si>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</si>
  <si>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</si>
  <si>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</si>
  <si>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</si>
  <si>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</si>
  <si>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</si>
  <si>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</si>
  <si>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</si>
  <si>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</si>
  <si>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</si>
  <si>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</si>
  <si>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</si>
  <si>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</si>
  <si>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</si>
  <si>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</si>
  <si>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</si>
  <si>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</si>
  <si>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</si>
  <si>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</si>
  <si>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</si>
  <si>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</si>
  <si>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</si>
  <si>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</si>
  <si>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</si>
  <si>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</si>
  <si>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</si>
  <si>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</si>
  <si>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</si>
  <si>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</si>
  <si>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</si>
  <si>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</si>
  <si>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</si>
  <si>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</si>
  <si>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</si>
  <si>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</si>
  <si>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</si>
  <si>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</si>
  <si>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</si>
  <si>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</si>
  <si>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</si>
  <si>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</si>
  <si>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</si>
  <si>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</si>
  <si>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</si>
  <si>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</si>
  <si>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</si>
  <si>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</si>
  <si>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</si>
  <si>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</si>
  <si>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</si>
  <si>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</si>
  <si>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</si>
  <si>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</si>
  <si>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</si>
  <si>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</si>
  <si>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</si>
  <si>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</si>
  <si>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</si>
  <si>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</si>
  <si>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</si>
  <si>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</si>
  <si>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</si>
  <si>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</si>
  <si>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</si>
  <si>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</si>
  <si>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</si>
  <si>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</si>
  <si>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</si>
  <si>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</si>
  <si>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</si>
  <si>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</si>
  <si>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</si>
  <si>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</si>
  <si>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</si>
  <si>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</si>
  <si>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</si>
  <si>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</si>
  <si>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</si>
  <si>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</si>
  <si>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</si>
  <si>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</si>
  <si>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</si>
  <si>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</si>
  <si>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</si>
  <si>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</si>
  <si>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</si>
  <si>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</si>
  <si>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</si>
  <si>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</si>
  <si>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</si>
  <si>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</si>
  <si>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</si>
  <si>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</si>
  <si>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</si>
  <si>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</si>
  <si>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</si>
  <si>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</si>
  <si>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</si>
  <si>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</si>
  <si>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</si>
  <si>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</si>
  <si>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</si>
  <si>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</si>
  <si>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</si>
  <si>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</si>
  <si>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</si>
  <si>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</si>
  <si>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</si>
  <si>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</si>
  <si>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</si>
  <si>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</si>
  <si>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</si>
  <si>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</si>
  <si>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</si>
  <si>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</si>
  <si>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</si>
  <si>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</si>
  <si>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</si>
  <si>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</si>
  <si>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</si>
  <si>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</si>
  <si>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</si>
  <si>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</si>
  <si>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</si>
  <si>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</si>
  <si>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</si>
  <si>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</si>
  <si>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</si>
  <si>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</si>
  <si>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</si>
  <si>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</si>
  <si>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</si>
  <si>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</si>
  <si>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</si>
  <si>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</si>
  <si>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</si>
  <si>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</si>
  <si>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</si>
  <si>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</si>
  <si>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</si>
  <si>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</si>
  <si>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</si>
  <si>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</si>
  <si>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</si>
  <si>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</si>
  <si>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</si>
  <si>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</si>
  <si>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</si>
  <si>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</si>
  <si>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</si>
  <si>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</si>
  <si>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</si>
  <si>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</si>
  <si>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</si>
  <si>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</si>
  <si>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</si>
  <si>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</si>
  <si>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</si>
  <si>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</si>
  <si>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</si>
  <si>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</si>
  <si>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</si>
  <si>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</si>
  <si>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</si>
  <si>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</si>
  <si>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</si>
  <si>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</si>
  <si>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</si>
  <si>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</si>
  <si>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</si>
  <si>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</si>
  <si>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</si>
  <si>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</si>
  <si>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</si>
  <si>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</si>
  <si>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</si>
  <si>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</si>
  <si>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</si>
  <si>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</si>
  <si>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</si>
  <si>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</si>
  <si>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</si>
  <si>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</si>
  <si>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</si>
  <si>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</si>
  <si>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</si>
  <si>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</si>
  <si>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</si>
  <si>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</si>
  <si>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</si>
  <si>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</si>
  <si>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</si>
  <si>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</si>
  <si>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</si>
  <si>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</si>
  <si>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</si>
  <si>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</si>
  <si>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</si>
  <si>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</si>
  <si>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</si>
  <si>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</si>
  <si>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</si>
  <si>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</si>
  <si>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</si>
  <si>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</si>
  <si>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</si>
  <si>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</si>
  <si>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</si>
  <si>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</si>
  <si>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</si>
  <si>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</si>
  <si>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</si>
  <si>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</si>
  <si>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</si>
  <si>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</si>
  <si>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</si>
  <si>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</si>
  <si>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</si>
  <si>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</si>
  <si>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</si>
  <si>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</si>
  <si>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</si>
  <si>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</si>
  <si>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</si>
  <si>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</si>
  <si>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</si>
  <si>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</si>
  <si>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</si>
  <si>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</si>
  <si>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</si>
  <si>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</si>
  <si>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</si>
  <si>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</si>
  <si>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</si>
  <si>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</si>
  <si>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</si>
  <si>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</si>
  <si>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</si>
  <si>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</si>
  <si>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</si>
  <si>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</si>
  <si>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</si>
  <si>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</si>
  <si>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</si>
  <si>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</si>
  <si>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</si>
  <si>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</si>
  <si>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</si>
  <si>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</si>
  <si>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</si>
  <si>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</si>
  <si>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</si>
  <si>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</si>
  <si>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</si>
  <si>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</si>
  <si>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</si>
  <si>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</si>
  <si>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</si>
  <si>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</si>
  <si>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</si>
  <si>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</si>
  <si>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</si>
  <si>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</si>
  <si>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</si>
  <si>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</si>
  <si>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</si>
  <si>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</si>
  <si>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</si>
  <si>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</si>
  <si>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</si>
  <si>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</si>
  <si>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</si>
  <si>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</si>
  <si>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</si>
  <si>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</si>
  <si>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</si>
  <si>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</si>
  <si>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</si>
  <si>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</si>
  <si>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</si>
  <si>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</si>
  <si>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</si>
  <si>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</si>
  <si>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</si>
  <si>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</si>
  <si>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</si>
  <si>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</si>
  <si>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</si>
  <si>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</si>
  <si>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</si>
  <si>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</si>
  <si>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</si>
  <si>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</si>
  <si>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</si>
  <si>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</si>
  <si>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</si>
  <si>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</si>
  <si>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</si>
  <si>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</si>
  <si>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</si>
  <si>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</si>
  <si>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</si>
  <si>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</si>
  <si>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</si>
  <si>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</si>
  <si>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</si>
  <si>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</si>
  <si>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</si>
  <si>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</si>
  <si>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</si>
  <si>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</si>
  <si>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</si>
  <si>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</si>
  <si>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</si>
  <si>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</si>
  <si>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</si>
  <si>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</si>
  <si>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</si>
  <si>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</si>
  <si>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</si>
  <si>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</si>
  <si>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</si>
  <si>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</si>
  <si>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</si>
  <si>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</si>
  <si>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</si>
  <si>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</si>
  <si>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</si>
  <si>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</si>
  <si>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</si>
  <si>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</si>
  <si>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</si>
  <si>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</si>
  <si>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</si>
  <si>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</si>
  <si>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</si>
  <si>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</si>
  <si>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</si>
  <si>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</si>
  <si>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</si>
  <si>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</si>
  <si>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</si>
  <si>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</si>
  <si>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</si>
  <si>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</si>
  <si>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</si>
  <si>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</si>
  <si>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</si>
  <si>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</si>
  <si>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</si>
  <si>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</si>
  <si>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</si>
  <si>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</si>
  <si>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</si>
  <si>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</si>
  <si>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</si>
  <si>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</si>
  <si>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</si>
  <si>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</si>
  <si>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</si>
  <si>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</si>
  <si>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</si>
  <si>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</si>
  <si>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</si>
  <si>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</si>
  <si>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</si>
  <si>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</si>
  <si>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</si>
  <si>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</si>
  <si>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</si>
  <si>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</si>
  <si>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</si>
  <si>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</si>
  <si>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</si>
  <si>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</si>
  <si>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</si>
  <si>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</si>
  <si>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</si>
  <si>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</si>
  <si>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</si>
  <si>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</si>
  <si>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</si>
  <si>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</si>
  <si>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</si>
  <si>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</si>
  <si>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</si>
  <si>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</si>
  <si>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</si>
  <si>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</si>
  <si>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</si>
  <si>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</si>
  <si>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</si>
  <si>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</si>
  <si>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</si>
  <si>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</si>
  <si>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</si>
  <si>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</si>
  <si>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</si>
  <si>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</si>
  <si>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</si>
  <si>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</si>
  <si>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</si>
  <si>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</si>
  <si>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</si>
  <si>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</si>
  <si>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</si>
  <si>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</si>
  <si>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</si>
  <si>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</si>
  <si>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</si>
  <si>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</si>
  <si>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</si>
  <si>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</si>
  <si>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</si>
  <si>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</si>
  <si>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</si>
  <si>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</si>
  <si>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</si>
  <si>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</si>
  <si>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</si>
  <si>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</si>
  <si>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</si>
  <si>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</si>
  <si>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</si>
  <si>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</si>
  <si>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</si>
  <si>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</si>
  <si>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</si>
  <si>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</si>
  <si>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</si>
  <si>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</si>
  <si>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</si>
  <si>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</si>
  <si>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</si>
  <si>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</si>
  <si>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</si>
  <si>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</si>
  <si>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</si>
  <si>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</si>
  <si>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</si>
  <si>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</si>
  <si>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</si>
  <si>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</si>
  <si>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</si>
  <si>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</si>
  <si>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</si>
  <si>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</si>
  <si>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</si>
  <si>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</si>
  <si>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</si>
  <si>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</si>
  <si>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</si>
  <si>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</si>
  <si>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</si>
  <si>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</si>
  <si>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</si>
  <si>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</si>
  <si>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</si>
  <si>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</si>
  <si>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</si>
  <si>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</si>
  <si>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</si>
  <si>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</si>
  <si>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</si>
  <si>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</si>
  <si>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</si>
  <si>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</si>
  <si>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</si>
  <si>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</si>
  <si>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</si>
  <si>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</si>
  <si>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</si>
  <si>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</si>
  <si>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</si>
  <si>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</si>
  <si>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</si>
  <si>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</si>
  <si>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</si>
  <si>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</si>
  <si>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</si>
  <si>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</si>
  <si>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</si>
  <si>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</si>
  <si>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</si>
  <si>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</si>
  <si>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</si>
  <si>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</si>
  <si>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</si>
  <si>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</si>
  <si>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</si>
  <si>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</si>
  <si>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</si>
  <si>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</si>
  <si>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</si>
  <si>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</si>
  <si>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</si>
  <si>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</si>
  <si>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</si>
  <si>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</si>
  <si>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</si>
  <si>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</si>
  <si>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</si>
  <si>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</si>
  <si>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</si>
  <si>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</si>
  <si>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</si>
  <si>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</si>
  <si>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</si>
  <si>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</si>
  <si>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</si>
  <si>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</si>
  <si>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</si>
  <si>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</si>
  <si>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</si>
  <si>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</si>
  <si>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</si>
  <si>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</si>
  <si>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</si>
  <si>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</si>
  <si>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</si>
  <si>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</si>
  <si>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</si>
  <si>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</si>
  <si>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</si>
  <si>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</si>
  <si>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</si>
  <si>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</si>
  <si>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</si>
  <si>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</si>
  <si>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</si>
  <si>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</si>
  <si>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</si>
  <si>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</si>
  <si>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</si>
  <si>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</si>
  <si>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</si>
  <si>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</si>
  <si>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</si>
  <si>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</si>
  <si>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</si>
  <si>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</si>
  <si>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</si>
  <si>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</si>
  <si>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</si>
  <si>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</si>
  <si>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</si>
  <si>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</si>
  <si>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</si>
  <si>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</si>
  <si>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</si>
  <si>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</si>
  <si>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</si>
  <si>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</si>
  <si>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</si>
  <si>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</si>
  <si>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</si>
  <si>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</si>
  <si>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</si>
  <si>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</si>
  <si>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</si>
  <si>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</si>
  <si>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</si>
  <si>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</si>
  <si>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</si>
  <si>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</si>
  <si>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</si>
  <si>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</si>
  <si>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</si>
  <si>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</si>
  <si>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</si>
  <si>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</si>
  <si>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</si>
  <si>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</si>
  <si>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</si>
  <si>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</si>
  <si>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</si>
  <si>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</si>
  <si>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</si>
  <si>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</si>
  <si>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</si>
  <si>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</si>
  <si>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</si>
  <si>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</si>
  <si>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</si>
  <si>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</si>
  <si>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</si>
  <si>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</si>
  <si>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</si>
  <si>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</si>
  <si>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</si>
  <si>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</si>
  <si>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</si>
  <si>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</si>
  <si>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</si>
  <si>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</si>
  <si>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</si>
  <si>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</si>
  <si>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</si>
  <si>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</si>
  <si>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</si>
  <si>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</si>
  <si>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</si>
  <si>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</si>
  <si>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</si>
  <si>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</si>
  <si>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</si>
  <si>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</si>
  <si>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</si>
  <si>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</si>
  <si>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</si>
  <si>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</si>
  <si>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</si>
  <si>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</si>
  <si>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</si>
  <si>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</si>
  <si>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</si>
  <si>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</si>
  <si>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</si>
  <si>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</si>
  <si>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</si>
  <si>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</si>
  <si>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</si>
  <si>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</si>
  <si>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</si>
  <si>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</si>
  <si>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</si>
  <si>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</si>
  <si>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</si>
  <si>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</si>
  <si>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</si>
  <si>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</si>
  <si>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</si>
  <si>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</si>
  <si>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</si>
  <si>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</si>
  <si>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</si>
  <si>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</si>
  <si>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</si>
  <si>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</si>
  <si>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</si>
  <si>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</si>
  <si>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</si>
  <si>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</si>
  <si>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</si>
  <si>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</si>
  <si>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</si>
  <si>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</si>
  <si>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</si>
  <si>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</si>
  <si>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</si>
  <si>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</si>
  <si>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</si>
  <si>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</si>
  <si>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</si>
  <si>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</si>
  <si>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</si>
  <si>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</si>
  <si>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</si>
  <si>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</si>
  <si>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</si>
  <si>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</si>
  <si>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</si>
  <si>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</si>
  <si>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</si>
  <si>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</si>
  <si>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</si>
  <si>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</si>
  <si>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</si>
  <si>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</si>
  <si>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</si>
  <si>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</si>
  <si>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</si>
  <si>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</si>
  <si>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</si>
  <si>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</si>
  <si>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</si>
  <si>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</si>
  <si>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</si>
  <si>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</si>
  <si>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</si>
  <si>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</si>
  <si>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</si>
  <si>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</si>
  <si>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</si>
  <si>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</si>
  <si>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</si>
  <si>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</si>
  <si>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</si>
  <si>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</si>
  <si>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</si>
  <si>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</si>
  <si>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</si>
  <si>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</si>
  <si>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</si>
  <si>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</si>
  <si>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</si>
  <si>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</si>
  <si>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</si>
  <si>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</si>
  <si>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</si>
  <si>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</si>
  <si>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</si>
  <si>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</si>
  <si>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</si>
  <si>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</si>
  <si>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</si>
  <si>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</si>
  <si>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</si>
  <si>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</si>
  <si>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</si>
  <si>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</si>
  <si>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</si>
  <si>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</si>
  <si>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</si>
  <si>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</si>
  <si>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</si>
  <si>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</si>
  <si>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</si>
  <si>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</si>
  <si>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</si>
  <si>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</si>
  <si>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</si>
  <si>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</si>
  <si>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</si>
  <si>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</si>
  <si>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</si>
  <si>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</si>
  <si>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</si>
  <si>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</si>
  <si>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</si>
  <si>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</si>
  <si>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</si>
  <si>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</si>
  <si>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</si>
  <si>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</si>
  <si>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</si>
  <si>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</si>
  <si>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</si>
  <si>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</si>
  <si>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</si>
  <si>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</si>
  <si>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</si>
  <si>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</si>
  <si>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</si>
  <si>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</si>
  <si>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</si>
  <si>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</si>
  <si>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</si>
  <si>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</si>
  <si>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</si>
  <si>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</si>
  <si>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</si>
  <si>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</si>
  <si>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</si>
  <si>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</si>
  <si>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</si>
  <si>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</si>
  <si>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</si>
  <si>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</si>
  <si>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</si>
  <si>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</si>
  <si>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</si>
  <si>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</si>
  <si>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</si>
  <si>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</si>
  <si>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</si>
  <si>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</si>
  <si>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</si>
  <si>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</si>
  <si>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</si>
  <si>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</si>
  <si>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</si>
  <si>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</si>
  <si>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</si>
  <si>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</si>
  <si>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</si>
  <si>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</si>
  <si>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</si>
  <si>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</si>
  <si>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</si>
  <si>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</si>
  <si>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</si>
  <si>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</si>
  <si>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</si>
  <si>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</si>
  <si>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</si>
  <si>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</si>
  <si>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</si>
  <si>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</si>
  <si>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</si>
  <si>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</si>
  <si>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</si>
  <si>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</si>
  <si>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</si>
  <si>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</si>
  <si>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</si>
  <si>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</si>
  <si>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</si>
  <si>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</si>
  <si>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</si>
  <si>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</si>
  <si>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</si>
  <si>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</si>
  <si>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</si>
  <si>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</si>
  <si>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</si>
  <si>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</si>
  <si>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</si>
  <si>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</si>
  <si>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</si>
  <si>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</si>
  <si>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</si>
  <si>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</si>
  <si>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</si>
  <si>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</si>
  <si>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</si>
  <si>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</si>
  <si>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</si>
  <si>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</si>
  <si>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</si>
  <si>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</si>
  <si>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</si>
  <si>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</si>
  <si>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</si>
  <si>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</si>
  <si>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</si>
  <si>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</si>
  <si>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</si>
  <si>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</si>
  <si>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</si>
  <si>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</si>
  <si>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</si>
  <si>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</si>
  <si>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</si>
  <si>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</si>
  <si>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</si>
  <si>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</si>
  <si>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</si>
  <si>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</si>
  <si>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</si>
  <si>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</si>
  <si>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</si>
  <si>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</si>
  <si>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</si>
  <si>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</si>
  <si>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</si>
  <si>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</si>
  <si>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</si>
  <si>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</si>
  <si>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</si>
  <si>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</si>
  <si>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</si>
  <si>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</si>
  <si>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</si>
  <si>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</si>
  <si>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</si>
  <si>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</si>
  <si>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</si>
  <si>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</si>
  <si>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</si>
  <si>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</si>
  <si>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</si>
  <si>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</si>
  <si>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</si>
  <si>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</si>
  <si>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</si>
  <si>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</si>
  <si>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</si>
  <si>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</si>
  <si>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</si>
  <si>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</si>
  <si>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</si>
  <si>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</si>
  <si>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</si>
  <si>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</si>
  <si>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</si>
  <si>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</si>
  <si>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</si>
  <si>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</si>
  <si>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</si>
  <si>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</si>
  <si>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</si>
  <si>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</si>
  <si>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</si>
  <si>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</si>
  <si>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</si>
  <si>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</si>
  <si>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</si>
  <si>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</si>
  <si>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</si>
  <si>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</si>
  <si>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</si>
  <si>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</si>
  <si>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</si>
  <si>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</si>
  <si>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</si>
  <si>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</si>
  <si>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</si>
  <si>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</si>
  <si>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</si>
  <si>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</si>
  <si>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</si>
  <si>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</si>
  <si>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</si>
  <si>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</si>
  <si>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</si>
  <si>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</si>
  <si>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</si>
  <si>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</si>
  <si>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</si>
  <si>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</si>
  <si>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</si>
  <si>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</si>
  <si>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</si>
  <si>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</si>
  <si>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</si>
  <si>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</si>
  <si>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</si>
  <si>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</si>
  <si>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</si>
  <si>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</si>
  <si>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</si>
  <si>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</si>
  <si>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</si>
  <si>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</si>
  <si>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</si>
  <si>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</si>
  <si>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</si>
  <si>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</si>
  <si>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</si>
  <si>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</si>
  <si>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</si>
  <si>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</si>
  <si>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</si>
  <si>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</si>
  <si>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</si>
  <si>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</si>
  <si>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</si>
  <si>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</si>
  <si>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</si>
  <si>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</si>
  <si>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</si>
  <si>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</si>
  <si>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</si>
  <si>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</si>
  <si>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</si>
  <si>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</si>
  <si>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</si>
  <si>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</si>
  <si>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</si>
  <si>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</si>
  <si>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</si>
  <si>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</si>
  <si>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</si>
  <si>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</si>
  <si>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</si>
  <si>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</si>
  <si>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</si>
  <si>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</si>
  <si>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</si>
  <si>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</si>
  <si>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</si>
  <si>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</si>
  <si>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</si>
  <si>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</si>
  <si>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</si>
  <si>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</si>
  <si>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</si>
  <si>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</si>
  <si>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</si>
  <si>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</si>
  <si>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</si>
  <si>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</si>
  <si>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</si>
  <si>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</si>
  <si>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</si>
  <si>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</si>
  <si>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</si>
  <si>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</si>
  <si>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</si>
  <si>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</si>
  <si>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</si>
  <si>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</si>
  <si>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</si>
  <si>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</si>
  <si>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</si>
  <si>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</si>
  <si>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</si>
  <si>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</si>
  <si>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</si>
  <si>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</si>
  <si>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</si>
  <si>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</si>
  <si>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</si>
  <si>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</si>
  <si>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</si>
  <si>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</si>
  <si>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</si>
  <si>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</si>
  <si>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</si>
  <si>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</si>
  <si>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</si>
  <si>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</si>
  <si>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</si>
  <si>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</si>
  <si>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</si>
  <si>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</si>
  <si>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</si>
  <si>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</si>
  <si>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</si>
  <si>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</si>
  <si>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</si>
  <si>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</si>
  <si>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</si>
  <si>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</si>
  <si>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</si>
  <si>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</si>
  <si>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</si>
  <si>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</si>
  <si>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</si>
  <si>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</si>
  <si>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</si>
  <si>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</si>
  <si>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</si>
  <si>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</si>
  <si>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</si>
  <si>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</si>
  <si>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</si>
  <si>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</si>
  <si>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</si>
  <si>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</si>
  <si>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</si>
  <si>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</si>
  <si>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</si>
  <si>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</si>
  <si>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</si>
  <si>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</si>
  <si>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</si>
  <si>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</si>
  <si>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</si>
  <si>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</si>
  <si>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</si>
  <si>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</si>
  <si>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</si>
  <si>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</si>
  <si>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</si>
  <si>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</si>
  <si>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</si>
  <si>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</si>
  <si>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</si>
  <si>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</si>
  <si>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</si>
  <si>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</si>
  <si>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</si>
  <si>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</si>
  <si>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</si>
  <si>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</si>
  <si>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</si>
  <si>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</si>
  <si>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</si>
  <si>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</si>
  <si>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</si>
  <si>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</si>
  <si>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</si>
  <si>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</si>
  <si>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</si>
  <si>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</si>
  <si>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</si>
  <si>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</si>
  <si>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</si>
  <si>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</si>
  <si>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</si>
  <si>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</si>
  <si>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</si>
  <si>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</si>
  <si>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</si>
  <si>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</si>
  <si>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</si>
  <si>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</si>
  <si>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</si>
  <si>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</si>
  <si>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</si>
  <si>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</si>
  <si>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</si>
  <si>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</si>
  <si>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</si>
  <si>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</si>
  <si>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</si>
  <si>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</si>
  <si>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</si>
  <si>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</si>
  <si>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</si>
  <si>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</si>
  <si>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</si>
  <si>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</si>
  <si>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</si>
  <si>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</si>
  <si>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</si>
  <si>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</si>
  <si>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</si>
  <si>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</si>
  <si>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</si>
  <si>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</si>
  <si>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</si>
  <si>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</si>
  <si>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</si>
  <si>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</si>
  <si>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</si>
  <si>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</si>
  <si>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</si>
  <si>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</si>
  <si>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</si>
  <si>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</si>
  <si>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</si>
  <si>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</si>
  <si>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</si>
  <si>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</si>
  <si>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</si>
  <si>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</si>
  <si>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</si>
  <si>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</si>
  <si>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</si>
  <si>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</si>
  <si>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</si>
  <si>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</si>
  <si>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</si>
  <si>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</si>
  <si>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</si>
  <si>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</si>
  <si>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</si>
  <si>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</si>
  <si>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</si>
  <si>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</si>
  <si>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</si>
  <si>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</si>
  <si>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</si>
  <si>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</si>
  <si>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</si>
  <si>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</si>
  <si>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</si>
  <si>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</si>
  <si>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</si>
  <si>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</si>
  <si>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</si>
  <si>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</si>
  <si>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</si>
  <si>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</si>
  <si>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</si>
  <si>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</si>
  <si>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</si>
  <si>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</si>
  <si>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</si>
  <si>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</si>
  <si>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</si>
  <si>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</si>
  <si>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</si>
  <si>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</si>
  <si>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</si>
  <si>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</si>
  <si>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</si>
  <si>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</si>
  <si>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</si>
  <si>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</si>
  <si>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</si>
  <si>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</si>
  <si>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</si>
  <si>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</si>
  <si>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</si>
  <si>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</si>
  <si>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</si>
  <si>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</si>
  <si>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</si>
  <si>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</si>
  <si>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</si>
  <si>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</si>
  <si>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</si>
  <si>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</si>
  <si>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</si>
  <si>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</si>
  <si>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</si>
  <si>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</si>
  <si>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</si>
  <si>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</si>
  <si>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</si>
  <si>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</si>
  <si>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</si>
  <si>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</si>
  <si>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</si>
  <si>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</si>
  <si>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</si>
  <si>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</si>
  <si>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</si>
  <si>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</si>
  <si>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</si>
  <si>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</si>
  <si>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</si>
  <si>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</si>
  <si>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</si>
  <si>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</si>
  <si>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</si>
  <si>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</si>
  <si>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</si>
  <si>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</si>
  <si>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</si>
  <si>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</si>
  <si>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</si>
  <si>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</si>
  <si>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</si>
  <si>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</si>
  <si>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</si>
  <si>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</si>
  <si>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</si>
  <si>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</si>
  <si>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</si>
  <si>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</si>
  <si>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</si>
  <si>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</si>
  <si>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</si>
  <si>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</si>
  <si>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</si>
  <si>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</si>
  <si>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</si>
  <si>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</si>
  <si>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</si>
  <si>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</si>
  <si>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</si>
  <si>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</si>
  <si>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</si>
  <si>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</si>
  <si>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</si>
  <si>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</si>
  <si>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</si>
  <si>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</si>
  <si>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</si>
  <si>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</si>
  <si>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</si>
  <si>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</si>
  <si>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</si>
  <si>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</si>
  <si>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</si>
  <si>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</si>
  <si>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</si>
  <si>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</si>
  <si>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</si>
  <si>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</si>
  <si>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</si>
  <si>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</si>
  <si>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</si>
  <si>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</si>
  <si>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</si>
  <si>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</si>
  <si>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</si>
  <si>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</si>
  <si>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</si>
  <si>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</si>
  <si>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</si>
  <si>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</si>
  <si>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</si>
  <si>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</si>
  <si>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</si>
  <si>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</si>
  <si>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</si>
  <si>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</si>
  <si>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</si>
  <si>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</si>
  <si>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</si>
  <si>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</si>
  <si>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</si>
  <si>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</si>
  <si>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</si>
  <si>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</si>
  <si>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</si>
  <si>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</si>
  <si>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</si>
  <si>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</si>
  <si>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</si>
  <si>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</si>
  <si>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</si>
  <si>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</si>
  <si>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</si>
  <si>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</si>
  <si>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</si>
  <si>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</si>
  <si>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</si>
  <si>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</si>
  <si>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</si>
  <si>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</si>
  <si>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</si>
  <si>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</si>
  <si>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</si>
  <si>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</si>
  <si>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</si>
  <si>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</si>
  <si>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</si>
  <si>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</si>
  <si>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</si>
  <si>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</si>
  <si>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</si>
  <si>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</si>
  <si>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</si>
  <si>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</si>
  <si>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</si>
  <si>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</si>
  <si>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</si>
  <si>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</si>
  <si>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</si>
  <si>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</si>
  <si>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</si>
  <si>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</si>
  <si>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</si>
  <si>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</si>
  <si>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</si>
  <si>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</si>
  <si>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</si>
  <si>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</si>
  <si>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</si>
  <si>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</si>
  <si>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</si>
  <si>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</si>
  <si>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</si>
  <si>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</si>
  <si>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</si>
  <si>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</si>
  <si>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</si>
  <si>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</si>
  <si>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</si>
  <si>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</si>
  <si>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</si>
  <si>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</si>
  <si>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</si>
  <si>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</si>
  <si>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</si>
  <si>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</si>
  <si>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</si>
  <si>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</si>
  <si>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</si>
  <si>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</si>
  <si>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</si>
  <si>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</si>
  <si>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</si>
  <si>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</si>
  <si>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</si>
  <si>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</si>
  <si>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</si>
  <si>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</si>
  <si>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</si>
  <si>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</si>
  <si>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</si>
  <si>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</si>
  <si>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</si>
  <si>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</si>
  <si>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</si>
  <si>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</si>
  <si>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</si>
  <si>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</si>
  <si>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</si>
  <si>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</si>
  <si>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</si>
  <si>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</si>
  <si>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</si>
  <si>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</si>
  <si>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</si>
  <si>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</si>
  <si>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</si>
  <si>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</si>
  <si>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</si>
  <si>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</si>
  <si>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</si>
  <si>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</si>
  <si>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</si>
  <si>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</si>
  <si>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</si>
  <si>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</si>
  <si>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</si>
  <si>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</si>
  <si>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</si>
  <si>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</si>
  <si>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</si>
  <si>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</si>
  <si>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</si>
  <si>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</si>
  <si>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</si>
  <si>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</si>
  <si>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</si>
  <si>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</si>
  <si>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</si>
  <si>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</si>
  <si>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</si>
  <si>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</si>
  <si>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</si>
  <si>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</si>
  <si>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</si>
  <si>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</si>
  <si>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</si>
  <si>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</si>
  <si>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</si>
  <si>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</si>
  <si>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</si>
  <si>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</si>
  <si>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</si>
  <si>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</si>
  <si>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</si>
  <si>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</si>
  <si>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</si>
  <si>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</si>
  <si>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</si>
  <si>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</si>
  <si>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</si>
  <si>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</si>
  <si>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</si>
  <si>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</si>
  <si>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</si>
  <si>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</si>
  <si>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</si>
  <si>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</si>
  <si>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</si>
  <si>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</si>
  <si>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</si>
  <si>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</si>
  <si>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</si>
  <si>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</si>
  <si>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</si>
  <si>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</si>
  <si>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</si>
  <si>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</si>
  <si>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</si>
  <si>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</si>
  <si>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</si>
  <si>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</si>
  <si>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</si>
  <si>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</si>
  <si>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</si>
  <si>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</si>
  <si>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</si>
  <si>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</si>
  <si>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</si>
  <si>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</si>
  <si>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</si>
  <si>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</si>
  <si>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</si>
  <si>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</si>
  <si>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</si>
  <si>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</si>
  <si>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</si>
  <si>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</si>
  <si>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</si>
  <si>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</si>
  <si>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</si>
  <si>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</si>
  <si>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</si>
  <si>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</si>
  <si>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</si>
  <si>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</si>
  <si>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</si>
  <si>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</si>
  <si>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</si>
  <si>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</si>
  <si>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</si>
  <si>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</si>
  <si>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</si>
  <si>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</si>
  <si>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</si>
  <si>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</si>
  <si>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</si>
  <si>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</si>
  <si>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</si>
  <si>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</si>
  <si>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</si>
  <si>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</si>
  <si>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</si>
  <si>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</si>
  <si>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</si>
  <si>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</si>
  <si>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</si>
  <si>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</si>
  <si>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</si>
  <si>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</si>
  <si>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</si>
  <si>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</si>
  <si>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</si>
  <si>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</si>
  <si>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</si>
  <si>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</si>
  <si>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</si>
  <si>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</si>
  <si>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</si>
  <si>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</si>
  <si>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</si>
  <si>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</si>
  <si>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</si>
  <si>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</si>
  <si>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</si>
  <si>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</si>
  <si>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</si>
  <si>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</si>
  <si>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</si>
  <si>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</si>
  <si>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</si>
  <si>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</si>
  <si>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</si>
  <si>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</si>
  <si>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</si>
  <si>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</si>
  <si>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</si>
  <si>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</si>
  <si>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</si>
  <si>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</si>
  <si>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</si>
  <si>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</si>
  <si>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</si>
  <si>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</si>
  <si>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</si>
  <si>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</si>
  <si>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</si>
  <si>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</si>
  <si>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</si>
  <si>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</si>
  <si>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</si>
  <si>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</si>
  <si>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</si>
  <si>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</si>
  <si>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</si>
  <si>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</si>
  <si>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</si>
  <si>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</si>
  <si>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</si>
  <si>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</si>
  <si>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</si>
  <si>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</si>
  <si>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</si>
  <si>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</si>
  <si>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</si>
  <si>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</si>
  <si>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</si>
  <si>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</si>
  <si>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</si>
  <si>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</si>
  <si>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</si>
  <si>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</si>
  <si>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</si>
  <si>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</si>
  <si>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</si>
  <si>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</si>
  <si>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</si>
  <si>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</si>
  <si>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</si>
  <si>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</si>
  <si>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</si>
  <si>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</si>
  <si>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</si>
  <si>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</si>
  <si>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</si>
  <si>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</si>
  <si>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</si>
  <si>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</si>
  <si>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</si>
  <si>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</si>
  <si>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</si>
  <si>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</si>
  <si>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</si>
  <si>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</si>
  <si>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</si>
  <si>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</si>
  <si>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</si>
  <si>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</si>
  <si>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</si>
  <si>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</si>
  <si>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</si>
  <si>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</si>
  <si>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</si>
  <si>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</si>
  <si>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</si>
  <si>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</si>
  <si>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</si>
  <si>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</si>
  <si>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</si>
  <si>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</si>
  <si>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</si>
  <si>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</si>
  <si>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</si>
  <si>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</si>
  <si>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</si>
  <si>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</si>
  <si>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</si>
  <si>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</si>
  <si>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</si>
  <si>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</si>
  <si>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</si>
  <si>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</si>
  <si>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</si>
  <si>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</si>
  <si>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</si>
  <si>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</si>
  <si>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</si>
  <si>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</si>
  <si>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</si>
  <si>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</si>
  <si>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</si>
  <si>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</si>
  <si>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</si>
  <si>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</si>
  <si>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</si>
  <si>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</si>
  <si>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</si>
  <si>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</si>
  <si>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</si>
  <si>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</si>
  <si>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</si>
  <si>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</si>
  <si>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</si>
  <si>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</si>
  <si>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</si>
  <si>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</si>
  <si>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</si>
  <si>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</si>
  <si>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</si>
  <si>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</si>
  <si>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</si>
  <si>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</si>
  <si>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</si>
  <si>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</si>
  <si>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</si>
  <si>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</si>
  <si>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</si>
  <si>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</si>
  <si>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</si>
  <si>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</si>
  <si>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</si>
  <si>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</si>
  <si>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</si>
  <si>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</si>
  <si>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</si>
  <si>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</si>
  <si>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</si>
  <si>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</si>
  <si>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</si>
  <si>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</si>
  <si>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</si>
  <si>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</si>
  <si>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</si>
  <si>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</si>
  <si>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</si>
  <si>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</si>
  <si>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</si>
  <si>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</si>
  <si>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</si>
  <si>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</si>
  <si>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</si>
  <si>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</si>
  <si>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</si>
  <si>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</si>
  <si>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</si>
  <si>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</si>
  <si>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</si>
  <si>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</si>
  <si>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</si>
  <si>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</si>
  <si>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</si>
  <si>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</si>
  <si>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</si>
  <si>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</si>
  <si>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</si>
  <si>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</si>
  <si>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</si>
  <si>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</si>
  <si>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</si>
  <si>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</si>
  <si>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</si>
  <si>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</si>
  <si>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</si>
  <si>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</si>
  <si>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</si>
  <si>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</si>
  <si>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</si>
  <si>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</si>
  <si>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</si>
  <si>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</si>
  <si>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</si>
  <si>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</si>
  <si>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</si>
  <si>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</si>
  <si>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</si>
  <si>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</si>
  <si>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</si>
  <si>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</si>
  <si>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</si>
  <si>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</si>
  <si>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</si>
  <si>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</si>
  <si>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</si>
  <si>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</si>
  <si>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</si>
  <si>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</si>
  <si>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</si>
  <si>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</si>
  <si>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</si>
  <si>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</si>
  <si>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</si>
  <si>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</si>
  <si>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</si>
  <si>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</si>
  <si>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</si>
  <si>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</si>
  <si>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</si>
  <si>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</si>
  <si>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</si>
  <si>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</si>
  <si>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</si>
  <si>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</si>
  <si>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</si>
  <si>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</si>
  <si>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</si>
  <si>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</si>
  <si>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</si>
  <si>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</si>
  <si>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</si>
  <si>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</si>
  <si>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</si>
  <si>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</si>
  <si>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</si>
  <si>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</si>
  <si>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</si>
  <si>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</si>
  <si>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</si>
  <si>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</si>
  <si>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</si>
  <si>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</si>
  <si>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</si>
  <si>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</si>
  <si>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</si>
  <si>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</si>
  <si>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</si>
  <si>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</si>
  <si>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</si>
  <si>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</si>
  <si>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</si>
  <si>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</si>
  <si>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</si>
  <si>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</si>
  <si>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</si>
  <si>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</si>
  <si>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</si>
  <si>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</si>
  <si>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</si>
  <si>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</si>
  <si>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</si>
  <si>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</si>
  <si>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</si>
  <si>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</si>
  <si>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</si>
  <si>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</si>
  <si>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</si>
  <si>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</si>
  <si>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</si>
  <si>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</si>
  <si>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</si>
  <si>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</si>
  <si>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</si>
  <si>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</si>
  <si>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</si>
  <si>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</si>
  <si>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</si>
  <si>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</si>
  <si>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</si>
  <si>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</si>
  <si>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</si>
  <si>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</si>
  <si>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</si>
  <si>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</si>
  <si>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</si>
  <si>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</si>
  <si>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</si>
  <si>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</si>
  <si>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</si>
  <si>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</si>
  <si>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</si>
  <si>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</si>
  <si>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</si>
  <si>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</si>
  <si>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</si>
  <si>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</si>
  <si>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</si>
  <si>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</si>
  <si>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</si>
  <si>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</si>
  <si>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</si>
  <si>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</si>
  <si>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</si>
  <si>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</si>
  <si>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</si>
  <si>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</si>
  <si>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</si>
  <si>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</si>
  <si>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</si>
  <si>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</si>
  <si>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</si>
  <si>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</si>
  <si>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</si>
  <si>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</si>
  <si>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</si>
  <si>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</si>
  <si>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</si>
  <si>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</si>
  <si>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</si>
  <si>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</si>
  <si>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</si>
  <si>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</si>
  <si>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</si>
  <si>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</si>
  <si>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</si>
  <si>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</si>
  <si>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</si>
  <si>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</si>
  <si>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</si>
  <si>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</si>
  <si>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</si>
  <si>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</si>
  <si>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</si>
  <si>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</si>
  <si>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</si>
  <si>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</si>
  <si>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</si>
  <si>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</si>
  <si>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</si>
  <si>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</si>
  <si>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</si>
  <si>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</si>
  <si>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</si>
  <si>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</si>
  <si>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</si>
  <si>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</si>
  <si>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</si>
  <si>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</si>
  <si>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</si>
  <si>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</si>
  <si>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</si>
  <si>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</si>
  <si>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</si>
  <si>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</si>
  <si>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</si>
  <si>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</si>
  <si>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</si>
  <si>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</si>
  <si>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</si>
  <si>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</si>
  <si>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</si>
  <si>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</si>
  <si>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</si>
  <si>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</si>
  <si>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</si>
  <si>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</si>
  <si>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</si>
  <si>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</si>
  <si>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</si>
  <si>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</si>
  <si>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</si>
  <si>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</si>
  <si>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</si>
  <si>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</si>
  <si>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</si>
  <si>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</si>
  <si>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</si>
  <si>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</si>
  <si>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</si>
  <si>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</si>
  <si>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</si>
  <si>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</si>
  <si>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</si>
  <si>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</si>
  <si>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</si>
  <si>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</si>
  <si>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</si>
  <si>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</si>
  <si>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</si>
  <si>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</si>
  <si>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</si>
  <si>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</si>
  <si>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</si>
  <si>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</si>
  <si>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</si>
  <si>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</si>
  <si>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</si>
  <si>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</si>
  <si>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</si>
  <si>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</si>
  <si>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</si>
  <si>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</si>
  <si>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</si>
  <si>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</si>
  <si>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</si>
  <si>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</si>
  <si>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</si>
  <si>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</si>
  <si>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</si>
  <si>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</si>
  <si>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</si>
  <si>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</si>
  <si>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</si>
  <si>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</si>
  <si>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</si>
  <si>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</si>
  <si>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</si>
  <si>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</si>
  <si>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</si>
  <si>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</si>
  <si>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</si>
  <si>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</si>
  <si>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</si>
  <si>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</si>
  <si>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</si>
  <si>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</si>
  <si>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</si>
  <si>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</si>
  <si>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</si>
  <si>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</si>
  <si>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</si>
  <si>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</si>
  <si>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</si>
  <si>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</si>
  <si>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</si>
  <si>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</si>
  <si>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</si>
  <si>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</si>
  <si>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</si>
  <si>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</si>
  <si>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</si>
  <si>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</si>
  <si>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</si>
  <si>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</si>
  <si>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</si>
  <si>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</si>
  <si>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</si>
  <si>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</si>
  <si>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</si>
  <si>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</si>
  <si>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</si>
  <si>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</si>
  <si>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</si>
  <si>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</si>
  <si>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</si>
  <si>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</si>
  <si>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</si>
  <si>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</si>
  <si>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</si>
  <si>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</si>
  <si>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</si>
  <si>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</si>
  <si>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</si>
  <si>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</si>
  <si>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</si>
  <si>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</si>
  <si>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</si>
  <si>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</si>
  <si>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</si>
  <si>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</si>
  <si>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</si>
  <si>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</si>
  <si>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</si>
  <si>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</si>
  <si>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</si>
  <si>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</si>
  <si>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</si>
  <si>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</si>
  <si>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</si>
  <si>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</si>
  <si>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</si>
  <si>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</si>
  <si>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</si>
  <si>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</si>
  <si>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</si>
  <si>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</si>
  <si>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</si>
  <si>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</si>
  <si>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</si>
  <si>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</si>
  <si>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</si>
  <si>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</si>
  <si>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</si>
  <si>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</si>
  <si>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</si>
  <si>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</si>
  <si>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</si>
  <si>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</si>
  <si>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</si>
  <si>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</si>
  <si>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</si>
  <si>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</si>
  <si>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</si>
  <si>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</si>
  <si>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</si>
  <si>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</si>
  <si>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</si>
  <si>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</si>
  <si>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</si>
  <si>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</si>
  <si>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</si>
  <si>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</si>
  <si>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</si>
  <si>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</si>
  <si>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</si>
  <si>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</si>
  <si>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</si>
  <si>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</si>
  <si>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</si>
  <si>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</si>
  <si>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</si>
  <si>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</si>
  <si>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</si>
  <si>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</si>
  <si>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</si>
  <si>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</si>
  <si>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</si>
  <si>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</si>
  <si>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</si>
  <si>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</si>
  <si>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</si>
  <si>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</si>
  <si>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</si>
  <si>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</si>
  <si>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</si>
  <si>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</si>
  <si>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</si>
  <si>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</si>
  <si>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</si>
  <si>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</si>
  <si>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</si>
  <si>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</si>
  <si>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</si>
  <si>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</si>
  <si>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</si>
  <si>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</si>
  <si>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</si>
  <si>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</si>
  <si>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</si>
  <si>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</si>
  <si>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</si>
  <si>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</si>
  <si>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</si>
  <si>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</si>
  <si>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</si>
  <si>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</si>
  <si>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</si>
  <si>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</si>
  <si>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</si>
  <si>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</si>
  <si>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</si>
  <si>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</si>
  <si>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</si>
  <si>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</si>
  <si>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</si>
  <si>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</si>
  <si>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</si>
  <si>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</si>
  <si>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</si>
  <si>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</si>
  <si>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</si>
  <si>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</si>
  <si>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</si>
  <si>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</si>
  <si>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</si>
  <si>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</si>
  <si>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</si>
  <si>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</si>
  <si>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</si>
  <si>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</si>
  <si>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</si>
  <si>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</si>
  <si>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</si>
  <si>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</si>
  <si>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</si>
  <si>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</si>
  <si>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</si>
  <si>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</si>
  <si>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</si>
  <si>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</si>
  <si>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</si>
  <si>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</si>
  <si>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</si>
  <si>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</si>
  <si>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</si>
  <si>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</si>
  <si>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</si>
  <si>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</si>
  <si>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</si>
  <si>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</si>
  <si>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</si>
  <si>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</si>
  <si>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</si>
  <si>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</si>
  <si>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</si>
  <si>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</si>
  <si>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</si>
  <si>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</si>
  <si>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</si>
  <si>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</si>
  <si>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</si>
  <si>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</si>
  <si>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</si>
  <si>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</si>
  <si>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</si>
  <si>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</si>
  <si>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</si>
  <si>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</si>
  <si>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</si>
  <si>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</si>
  <si>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</si>
  <si>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</si>
  <si>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</si>
  <si>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</si>
  <si>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</si>
  <si>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</si>
  <si>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</si>
  <si>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</si>
  <si>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</si>
  <si>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</si>
  <si>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</si>
  <si>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</si>
  <si>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</si>
  <si>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</si>
  <si>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</si>
  <si>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</si>
  <si>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</si>
  <si>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</si>
  <si>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</si>
  <si>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</si>
  <si>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</si>
  <si>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</si>
  <si>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</si>
  <si>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</si>
  <si>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</si>
  <si>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</si>
  <si>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</si>
  <si>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</si>
  <si>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</si>
  <si>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</si>
  <si>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</si>
  <si>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</si>
  <si>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</si>
  <si>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</si>
  <si>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</si>
  <si>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</si>
  <si>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</si>
  <si>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</si>
  <si>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</si>
  <si>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</si>
  <si>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</si>
  <si>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</si>
  <si>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</si>
  <si>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</si>
  <si>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</si>
  <si>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</si>
  <si>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</si>
  <si>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</si>
  <si>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</si>
  <si>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</si>
  <si>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</si>
  <si>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</si>
  <si>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</si>
  <si>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</si>
  <si>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</si>
  <si>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</si>
  <si>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</si>
  <si>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</si>
  <si>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</si>
  <si>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</si>
  <si>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</si>
  <si>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</si>
  <si>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</si>
  <si>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</si>
  <si>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</si>
  <si>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</si>
  <si>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</si>
  <si>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</si>
  <si>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</si>
  <si>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</si>
  <si>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</si>
  <si>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</si>
  <si>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</si>
  <si>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</si>
  <si>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</si>
  <si>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</si>
  <si>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</si>
  <si>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</si>
  <si>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</si>
  <si>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</si>
  <si>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</si>
  <si>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</si>
  <si>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</si>
  <si>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</si>
  <si>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</si>
  <si>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</si>
  <si>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</si>
  <si>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</si>
  <si>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</si>
  <si>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</si>
  <si>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</si>
  <si>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</si>
  <si>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</si>
  <si>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</si>
  <si>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</si>
  <si>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</si>
  <si>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</si>
  <si>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</si>
  <si>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</si>
  <si>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</si>
  <si>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</si>
  <si>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</si>
  <si>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</si>
  <si>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</si>
  <si>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</si>
  <si>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</si>
  <si>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</si>
  <si>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</si>
  <si>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</si>
  <si>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</si>
  <si>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</si>
  <si>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</si>
  <si>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</si>
  <si>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</si>
  <si>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</si>
  <si>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</si>
  <si>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</si>
  <si>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</si>
  <si>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</si>
  <si>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</si>
  <si>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</si>
  <si>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</si>
  <si>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</si>
  <si>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</si>
  <si>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</si>
  <si>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</si>
  <si>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</si>
  <si>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</si>
  <si>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</si>
  <si>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</si>
  <si>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</si>
  <si>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</si>
  <si>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</si>
  <si>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</si>
  <si>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</si>
  <si>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</si>
  <si>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</si>
  <si>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</si>
  <si>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</si>
  <si>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</si>
  <si>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</si>
  <si>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</si>
  <si>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</si>
  <si>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</si>
  <si>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</si>
  <si>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</si>
  <si>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</si>
  <si>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</si>
  <si>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</si>
  <si>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</si>
  <si>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</si>
  <si>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</si>
  <si>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</si>
  <si>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</si>
  <si>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</si>
  <si>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</si>
  <si>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</si>
  <si>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</si>
  <si>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</si>
  <si>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</si>
  <si>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</si>
  <si>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</si>
  <si>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</si>
  <si>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</si>
  <si>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</si>
  <si>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</si>
  <si>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</si>
  <si>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</si>
  <si>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</si>
  <si>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</si>
  <si>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</si>
  <si>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</si>
  <si>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</si>
  <si>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</si>
  <si>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</si>
  <si>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</si>
  <si>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</si>
  <si>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</si>
  <si>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</si>
  <si>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</si>
  <si>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</si>
  <si>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</si>
  <si>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</si>
  <si>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</si>
  <si>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</si>
  <si>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</si>
  <si>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</si>
  <si>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</si>
  <si>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</si>
  <si>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</si>
  <si>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</si>
  <si>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</si>
  <si>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</si>
  <si>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</si>
  <si>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</si>
  <si>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</si>
  <si>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</si>
  <si>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</si>
  <si>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</si>
  <si>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</si>
  <si>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</si>
  <si>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</si>
  <si>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</si>
  <si>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</si>
  <si>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</si>
  <si>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</si>
  <si>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</si>
  <si>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</si>
  <si>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</si>
  <si>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</si>
  <si>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</si>
  <si>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</si>
  <si>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</si>
  <si>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</si>
  <si>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</si>
  <si>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</si>
  <si>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</si>
  <si>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</si>
  <si>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</si>
  <si>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</si>
  <si>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</si>
  <si>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</si>
  <si>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</si>
  <si>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</si>
  <si>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</si>
  <si>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</si>
  <si>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</si>
  <si>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</si>
  <si>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</si>
  <si>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</si>
  <si>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</si>
  <si>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</si>
  <si>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</si>
  <si>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</si>
  <si>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</si>
  <si>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</si>
  <si>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</si>
  <si>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</si>
  <si>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</si>
  <si>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</si>
  <si>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</si>
  <si>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</si>
  <si>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</si>
  <si>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</si>
  <si>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</si>
  <si>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</si>
  <si>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</si>
  <si>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</si>
  <si>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</si>
  <si>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</si>
  <si>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</si>
  <si>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</si>
  <si>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</si>
  <si>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</si>
  <si>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</si>
  <si>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</si>
  <si>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</si>
  <si>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</si>
  <si>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</si>
  <si>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</si>
  <si>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</si>
  <si>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</si>
  <si>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</si>
  <si>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</si>
  <si>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</si>
  <si>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</si>
  <si>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</si>
  <si>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</si>
  <si>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</si>
  <si>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</si>
  <si>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</si>
  <si>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</si>
  <si>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</si>
  <si>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</si>
  <si>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</si>
  <si>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</si>
  <si>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</si>
  <si>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</si>
  <si>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</si>
  <si>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</si>
  <si>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</si>
  <si>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</si>
  <si>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</si>
  <si>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</si>
  <si>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</si>
  <si>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</si>
  <si>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</si>
  <si>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</si>
  <si>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</si>
  <si>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</si>
  <si>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</si>
  <si>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</si>
  <si>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</si>
  <si>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</si>
  <si>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</si>
  <si>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</si>
  <si>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</si>
  <si>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</si>
  <si>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</si>
  <si>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</si>
  <si>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</si>
  <si>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</si>
  <si>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</si>
  <si>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</si>
  <si>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</si>
  <si>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</si>
  <si>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</si>
  <si>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</si>
  <si>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</si>
  <si>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</si>
  <si>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</si>
  <si>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</si>
  <si>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</si>
  <si>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</si>
  <si>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</si>
  <si>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</si>
  <si>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</si>
  <si>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</si>
  <si>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</si>
  <si>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</si>
  <si>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</si>
  <si>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</si>
  <si>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</si>
  <si>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</si>
  <si>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</si>
  <si>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</si>
  <si>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</si>
  <si>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</si>
  <si>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</si>
  <si>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</si>
  <si>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</si>
  <si>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</si>
  <si>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</si>
  <si>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</si>
  <si>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</si>
  <si>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</si>
  <si>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</si>
  <si>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</si>
  <si>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</si>
  <si>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</si>
  <si>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</si>
  <si>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</si>
  <si>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</si>
  <si>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</si>
  <si>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</si>
  <si>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</si>
  <si>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</si>
  <si>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</si>
  <si>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</si>
  <si>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</si>
  <si>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</si>
  <si>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</si>
  <si>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</si>
  <si>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</si>
  <si>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</si>
  <si>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</si>
  <si>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</si>
  <si>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</si>
  <si>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</si>
  <si>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</si>
  <si>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</si>
  <si>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</si>
  <si>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</si>
  <si>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</si>
  <si>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</si>
  <si>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</si>
  <si>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</si>
  <si>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</si>
  <si>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</si>
  <si>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</si>
  <si>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</si>
  <si>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</si>
  <si>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</si>
  <si>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</si>
  <si>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</si>
  <si>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</si>
  <si>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</si>
  <si>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</si>
  <si>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</si>
  <si>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</si>
  <si>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</si>
  <si>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</si>
  <si>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</si>
  <si>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</si>
  <si>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</si>
  <si>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</si>
  <si>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</si>
  <si>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</si>
  <si>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</si>
  <si>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</si>
  <si>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</si>
  <si>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</si>
  <si>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</si>
  <si>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</si>
  <si>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</si>
  <si>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</si>
  <si>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</si>
  <si>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</si>
  <si>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</si>
  <si>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</si>
  <si>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</si>
  <si>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</si>
  <si>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</si>
  <si>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</si>
  <si>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</si>
  <si>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</si>
  <si>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</si>
  <si>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</si>
  <si>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</si>
  <si>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</si>
  <si>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</si>
  <si>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</si>
  <si>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</si>
  <si>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</si>
  <si>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</si>
  <si>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</si>
  <si>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</si>
  <si>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</si>
  <si>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</si>
  <si>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</si>
  <si>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</si>
  <si>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</si>
  <si>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</si>
  <si>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</si>
  <si>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</si>
  <si>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</si>
  <si>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</si>
  <si>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</si>
  <si>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</si>
  <si>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</si>
  <si>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</si>
  <si>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</si>
  <si>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</si>
  <si>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</si>
  <si>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</si>
  <si>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</si>
  <si>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</si>
  <si>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</si>
  <si>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</si>
  <si>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</si>
  <si>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</si>
  <si>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</si>
  <si>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</si>
  <si>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</si>
  <si>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</si>
  <si>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</si>
  <si>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</si>
  <si>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</si>
  <si>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</si>
  <si>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</si>
  <si>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</si>
  <si>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</si>
  <si>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</si>
  <si>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</si>
  <si>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</si>
  <si>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</si>
  <si>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</si>
  <si>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</si>
  <si>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</si>
  <si>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</si>
  <si>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</si>
  <si>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</si>
  <si>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</si>
  <si>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</si>
  <si>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</si>
  <si>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</si>
  <si>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</si>
  <si>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</si>
  <si>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</si>
  <si>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</si>
  <si>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</si>
  <si>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</si>
  <si>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</si>
  <si>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</si>
  <si>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</si>
  <si>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</si>
  <si>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</si>
  <si>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</si>
  <si>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</si>
  <si>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</si>
  <si>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</si>
  <si>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</si>
  <si>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</si>
  <si>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</si>
  <si>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</si>
  <si>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</si>
  <si>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</si>
  <si>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</si>
  <si>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</si>
  <si>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</si>
  <si>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</si>
  <si>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</si>
  <si>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</si>
  <si>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</si>
  <si>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</si>
  <si>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</si>
  <si>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</si>
  <si>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</si>
  <si>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</si>
  <si>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</si>
  <si>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</si>
  <si>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</si>
  <si>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</si>
  <si>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</si>
  <si>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</si>
  <si>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</si>
  <si>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</si>
  <si>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</si>
  <si>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</si>
  <si>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</si>
  <si>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</si>
  <si>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</si>
  <si>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</si>
  <si>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</si>
  <si>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</si>
  <si>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</si>
  <si>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</si>
  <si>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</si>
  <si>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</si>
  <si>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</si>
  <si>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</si>
  <si>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</si>
  <si>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</si>
  <si>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</si>
  <si>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</si>
  <si>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</si>
  <si>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</si>
  <si>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</si>
  <si>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</si>
  <si>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</si>
  <si>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</si>
  <si>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</si>
  <si>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</si>
  <si>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</si>
  <si>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</si>
  <si>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</si>
  <si>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</si>
  <si>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</si>
  <si>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</si>
  <si>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</si>
  <si>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</si>
  <si>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</si>
  <si>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</si>
  <si>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</si>
  <si>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</si>
  <si>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</si>
  <si>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</si>
  <si>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</si>
  <si>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</si>
  <si>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</si>
  <si>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</si>
  <si>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</si>
  <si>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</si>
  <si>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</si>
  <si>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</si>
  <si>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</si>
  <si>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</si>
  <si>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</si>
  <si>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</si>
  <si>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</si>
  <si>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</si>
  <si>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</si>
  <si>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</si>
  <si>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</si>
  <si>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</si>
  <si>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</si>
  <si>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</si>
  <si>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</si>
  <si>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</si>
  <si>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</si>
  <si>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</si>
  <si>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</si>
  <si>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</si>
  <si>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</si>
  <si>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</si>
  <si>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</si>
  <si>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</si>
  <si>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</si>
  <si>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</si>
  <si>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</si>
  <si>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</si>
  <si>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</si>
  <si>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</si>
  <si>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</si>
  <si>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</si>
  <si>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</si>
  <si>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</si>
  <si>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</si>
  <si>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</si>
  <si>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</si>
  <si>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</si>
  <si>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</si>
  <si>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</si>
  <si>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</si>
  <si>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</si>
  <si>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</si>
  <si>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</si>
  <si>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</si>
  <si>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</si>
  <si>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</si>
  <si>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</si>
  <si>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</si>
  <si>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</si>
  <si>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</si>
  <si>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</si>
  <si>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</si>
  <si>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</si>
  <si>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</si>
  <si>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</si>
  <si>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</si>
  <si>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</si>
  <si>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</si>
  <si>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</si>
  <si>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</si>
  <si>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</si>
  <si>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</si>
  <si>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</si>
  <si>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</si>
  <si>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</si>
  <si>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</si>
  <si>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</si>
  <si>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</si>
  <si>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</si>
  <si>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</si>
  <si>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</si>
  <si>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</si>
  <si>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</si>
  <si>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</si>
  <si>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</si>
  <si>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</si>
  <si>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</si>
  <si>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</si>
  <si>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</si>
  <si>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</si>
  <si>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</si>
  <si>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</si>
  <si>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</si>
  <si>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</si>
  <si>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</si>
  <si>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</si>
  <si>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</si>
  <si>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</si>
  <si>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</si>
  <si>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</si>
  <si>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</si>
  <si>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</si>
  <si>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</si>
  <si>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</si>
  <si>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</si>
  <si>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</si>
  <si>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</si>
  <si>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</si>
  <si>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</si>
  <si>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</si>
  <si>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</si>
  <si>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</si>
  <si>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</si>
  <si>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</si>
  <si>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</si>
  <si>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</si>
  <si>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</si>
  <si>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</si>
  <si>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</si>
  <si>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</si>
  <si>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</si>
  <si>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</si>
  <si>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</si>
  <si>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</si>
  <si>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</si>
  <si>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</si>
  <si>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</si>
  <si>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</si>
  <si>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</si>
  <si>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</si>
  <si>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</si>
  <si>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</si>
  <si>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</si>
  <si>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</si>
  <si>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</si>
  <si>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</si>
  <si>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</si>
  <si>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</si>
  <si>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</si>
  <si>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</si>
  <si>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</si>
  <si>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</si>
  <si>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</si>
  <si>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</si>
  <si>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</si>
  <si>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</si>
  <si>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</si>
  <si>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</si>
  <si>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</si>
  <si>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</si>
  <si>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</si>
  <si>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</si>
  <si>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</si>
  <si>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</si>
  <si>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</si>
  <si>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</si>
  <si>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</si>
  <si>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</si>
  <si>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</si>
  <si>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</si>
  <si>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</si>
  <si>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</si>
  <si>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</si>
  <si>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</si>
  <si>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</si>
  <si>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</si>
  <si>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</si>
  <si>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</si>
  <si>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</si>
  <si>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</si>
  <si>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</si>
  <si>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</si>
  <si>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</si>
  <si>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</si>
  <si>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</si>
  <si>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</si>
  <si>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</si>
  <si>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</si>
  <si>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</si>
  <si>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</si>
  <si>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</si>
  <si>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</si>
  <si>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</si>
  <si>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</si>
  <si>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</si>
  <si>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</si>
  <si>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</si>
  <si>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</si>
  <si>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</si>
  <si>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</si>
  <si>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</si>
  <si>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</si>
  <si>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</si>
  <si>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</si>
  <si>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</si>
  <si>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</si>
  <si>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</si>
  <si>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</si>
  <si>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</si>
  <si>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</si>
  <si>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</si>
  <si>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</si>
  <si>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</si>
  <si>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</si>
  <si>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</si>
  <si>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</si>
  <si>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</si>
  <si>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</si>
  <si>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</si>
  <si>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</si>
  <si>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</si>
  <si>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</si>
  <si>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</si>
  <si>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</si>
  <si>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</si>
  <si>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</si>
  <si>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</si>
  <si>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</si>
  <si>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</si>
  <si>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</si>
  <si>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</si>
  <si>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</si>
  <si>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</si>
  <si>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</si>
  <si>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</si>
  <si>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</si>
  <si>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</si>
  <si>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</si>
  <si>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</si>
  <si>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</si>
  <si>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</si>
  <si>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</si>
  <si>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</si>
  <si>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</si>
  <si>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</si>
  <si>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</si>
  <si>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</si>
  <si>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</si>
  <si>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</si>
  <si>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</si>
  <si>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</si>
  <si>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</si>
  <si>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</si>
  <si>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</si>
  <si>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</si>
  <si>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</si>
  <si>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</si>
  <si>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</si>
  <si>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</si>
  <si>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</si>
  <si>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</si>
  <si>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</si>
  <si>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</si>
  <si>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</si>
  <si>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</si>
  <si>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</si>
  <si>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</si>
  <si>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</si>
  <si>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</si>
  <si>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</si>
  <si>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</si>
  <si>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</si>
  <si>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</si>
  <si>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</si>
  <si>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</si>
  <si>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</si>
  <si>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</si>
  <si>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</si>
  <si>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</si>
  <si>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</si>
  <si>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</si>
  <si>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</si>
  <si>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</si>
  <si>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</si>
  <si>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</si>
  <si>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</si>
  <si>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</si>
  <si>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</si>
  <si>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</si>
  <si>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</si>
  <si>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</si>
  <si>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</si>
  <si>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</si>
  <si>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</si>
  <si>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</si>
  <si>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</si>
  <si>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</si>
  <si>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</si>
  <si>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</si>
  <si>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</si>
  <si>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</si>
  <si>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</si>
  <si>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</si>
  <si>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</si>
  <si>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</si>
  <si>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</si>
  <si>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</si>
  <si>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</si>
  <si>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</si>
  <si>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</si>
  <si>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</si>
  <si>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</si>
  <si>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</si>
  <si>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</si>
  <si>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</si>
  <si>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</si>
  <si>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</si>
  <si>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</si>
  <si>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</si>
  <si>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</si>
  <si>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</si>
  <si>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</si>
  <si>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</si>
  <si>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</si>
  <si>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</si>
  <si>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</si>
  <si>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</si>
  <si>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</si>
  <si>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</si>
  <si>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</si>
  <si>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</si>
  <si>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</si>
  <si>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</si>
  <si>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</si>
  <si>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</si>
  <si>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</si>
  <si>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</si>
  <si>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</si>
  <si>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</si>
  <si>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</si>
  <si>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</si>
  <si>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</si>
  <si>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</si>
  <si>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</si>
  <si>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</si>
  <si>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</si>
  <si>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</si>
  <si>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</si>
  <si>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</si>
  <si>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</si>
  <si>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</si>
  <si>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</si>
  <si>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</si>
  <si>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</si>
  <si>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</si>
  <si>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</si>
  <si>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</si>
  <si>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</si>
  <si>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</si>
  <si>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</si>
  <si>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</si>
  <si>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</si>
  <si>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</si>
  <si>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</si>
  <si>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</si>
  <si>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</si>
  <si>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</si>
  <si>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</si>
  <si>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</si>
  <si>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</si>
  <si>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</si>
  <si>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</si>
  <si>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</si>
  <si>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</si>
  <si>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</si>
  <si>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</si>
  <si>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</si>
  <si>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</si>
  <si>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</si>
  <si>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</si>
  <si>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</si>
  <si>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</si>
  <si>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</si>
  <si>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</si>
  <si>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</si>
  <si>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</si>
  <si>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</si>
  <si>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</si>
  <si>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</si>
  <si>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</si>
  <si>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</si>
  <si>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</si>
  <si>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</si>
  <si>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</si>
  <si>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</si>
  <si>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</si>
  <si>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</si>
  <si>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</si>
  <si>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</si>
  <si>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</si>
  <si>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</si>
  <si>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</si>
  <si>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</si>
  <si>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</si>
  <si>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</si>
  <si>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</si>
  <si>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</si>
  <si>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</si>
  <si>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</si>
  <si>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</si>
  <si>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</si>
  <si>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</si>
  <si>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</si>
  <si>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</si>
  <si>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</si>
  <si>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</si>
  <si>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</si>
  <si>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</si>
  <si>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</si>
  <si>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</si>
  <si>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</si>
  <si>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</si>
  <si>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</si>
  <si>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</si>
  <si>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</si>
  <si>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</si>
  <si>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</si>
  <si>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</si>
  <si>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</si>
  <si>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</si>
  <si>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</si>
  <si>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</si>
  <si>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</si>
  <si>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</si>
  <si>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</si>
  <si>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</si>
  <si>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</si>
  <si>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</si>
  <si>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</si>
  <si>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</si>
  <si>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</si>
  <si>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</si>
  <si>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</si>
  <si>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</si>
  <si>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</si>
  <si>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</si>
  <si>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</si>
  <si>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</si>
  <si>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</si>
  <si>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</si>
  <si>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</si>
  <si>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</si>
  <si>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</si>
  <si>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</si>
  <si>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</si>
  <si>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</si>
  <si>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</si>
  <si>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</si>
  <si>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</si>
  <si>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</si>
  <si>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</si>
  <si>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</si>
  <si>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</si>
  <si>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</si>
  <si>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</si>
  <si>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</si>
  <si>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</si>
  <si>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</si>
  <si>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</si>
  <si>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</si>
  <si>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</si>
  <si>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</si>
  <si>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</si>
  <si>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</si>
  <si>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</si>
  <si>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</si>
  <si>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</si>
  <si>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</si>
  <si>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</si>
  <si>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</si>
  <si>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</si>
  <si>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</si>
  <si>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</si>
  <si>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</si>
  <si>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</si>
  <si>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</si>
  <si>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</si>
  <si>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</si>
  <si>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</si>
  <si>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</si>
  <si>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</si>
  <si>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</si>
  <si>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</si>
  <si>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</si>
  <si>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</si>
  <si>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</si>
  <si>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</si>
  <si>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</si>
  <si>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</si>
  <si>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</si>
  <si>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</si>
  <si>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</si>
  <si>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</si>
  <si>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</si>
  <si>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</si>
  <si>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</si>
  <si>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</si>
  <si>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</si>
  <si>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</si>
  <si>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</si>
  <si>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</si>
  <si>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</si>
  <si>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</si>
  <si>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</si>
  <si>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</si>
  <si>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</si>
  <si>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</si>
  <si>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</si>
  <si>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</si>
  <si>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</si>
  <si>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</si>
  <si>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</si>
  <si>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</si>
  <si>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</si>
  <si>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</si>
  <si>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</si>
  <si>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</si>
  <si>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</si>
  <si>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</si>
  <si>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</si>
  <si>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</si>
  <si>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</si>
  <si>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</si>
  <si>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</si>
  <si>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</si>
  <si>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</si>
  <si>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</si>
  <si>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</si>
  <si>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</si>
  <si>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</si>
  <si>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</si>
  <si>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</si>
  <si>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</si>
  <si>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</si>
  <si>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</si>
  <si>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</si>
  <si>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</si>
  <si>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</si>
  <si>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</si>
  <si>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</si>
  <si>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</si>
  <si>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</si>
  <si>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</si>
  <si>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</si>
  <si>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</si>
  <si>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</si>
  <si>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</si>
  <si>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</si>
  <si>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</si>
  <si>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</si>
  <si>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</si>
  <si>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</si>
  <si>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</si>
  <si>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</si>
  <si>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</si>
  <si>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</si>
  <si>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</si>
  <si>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</si>
  <si>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</si>
  <si>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</si>
  <si>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</si>
  <si>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</si>
  <si>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</si>
  <si>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</si>
  <si>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</si>
  <si>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</si>
  <si>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</si>
  <si>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</si>
  <si>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</si>
  <si>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</si>
  <si>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</si>
  <si>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</si>
  <si>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</si>
  <si>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</si>
  <si>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</si>
  <si>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</si>
  <si>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</si>
  <si>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</si>
  <si>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</si>
  <si>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</si>
  <si>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</si>
  <si>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</si>
  <si>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</si>
  <si>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</si>
  <si>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</si>
  <si>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</si>
  <si>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</si>
  <si>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</si>
  <si>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</si>
  <si>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</si>
  <si>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</si>
  <si>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</si>
  <si>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</si>
  <si>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</si>
  <si>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</si>
  <si>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</si>
  <si>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</si>
  <si>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</si>
  <si>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</si>
  <si>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</si>
  <si>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</si>
  <si>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</si>
  <si>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</si>
  <si>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</si>
  <si>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</si>
  <si>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</si>
  <si>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</si>
  <si>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</si>
  <si>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</si>
  <si>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</si>
  <si>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</si>
  <si>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</si>
  <si>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</si>
  <si>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</si>
  <si>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</si>
  <si>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</si>
  <si>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</si>
  <si>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</si>
  <si>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</si>
  <si>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</si>
  <si>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</si>
  <si>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</si>
  <si>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</si>
  <si>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</si>
  <si>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</si>
  <si>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</si>
  <si>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</si>
  <si>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</si>
  <si>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</si>
  <si>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</si>
  <si>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</si>
  <si>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</si>
  <si>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</si>
  <si>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</si>
  <si>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</si>
  <si>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</si>
  <si>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</si>
  <si>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</si>
  <si>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</si>
  <si>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</si>
  <si>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</si>
  <si>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</si>
  <si>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</si>
  <si>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</si>
  <si>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</si>
  <si>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</si>
  <si>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</si>
  <si>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</si>
  <si>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</si>
  <si>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</si>
  <si>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</si>
  <si>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</si>
  <si>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</si>
  <si>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</si>
  <si>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</si>
  <si>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</si>
  <si>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</si>
  <si>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</si>
  <si>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</si>
  <si>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</si>
  <si>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</si>
  <si>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</si>
  <si>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</si>
  <si>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</si>
  <si>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</si>
  <si>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</si>
  <si>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</si>
  <si>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</si>
  <si>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</si>
  <si>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</si>
  <si>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</si>
  <si>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</si>
  <si>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</si>
  <si>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</si>
  <si>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</si>
  <si>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</si>
  <si>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</si>
  <si>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</si>
  <si>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</si>
  <si>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</si>
  <si>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</si>
  <si>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</si>
  <si>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</si>
  <si>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</si>
  <si>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</si>
  <si>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</si>
  <si>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</si>
  <si>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</si>
  <si>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</si>
  <si>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</si>
  <si>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</si>
  <si>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</si>
  <si>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</si>
  <si>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</si>
  <si>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</si>
  <si>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</si>
  <si>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</si>
  <si>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</si>
  <si>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</si>
  <si>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</si>
  <si>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</si>
  <si>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</si>
  <si>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</si>
  <si>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</si>
  <si>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</si>
  <si>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</si>
  <si>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</si>
  <si>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</si>
  <si>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</si>
  <si>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</si>
  <si>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</si>
  <si>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</si>
  <si>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</si>
  <si>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</si>
  <si>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</si>
  <si>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</si>
  <si>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</si>
  <si>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</si>
  <si>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</si>
  <si>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</si>
  <si>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</si>
  <si>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</si>
  <si>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</si>
  <si>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</si>
  <si>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</si>
  <si>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</si>
  <si>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</si>
  <si>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</si>
  <si>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</si>
  <si>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</si>
  <si>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</si>
  <si>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</si>
  <si>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</si>
  <si>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</si>
  <si>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</si>
  <si>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</si>
  <si>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</si>
  <si>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</si>
  <si>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</si>
  <si>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</si>
  <si>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</si>
  <si>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</si>
  <si>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</si>
  <si>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</si>
  <si>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</si>
  <si>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</si>
  <si>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</si>
  <si>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</si>
  <si>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</si>
  <si>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</si>
  <si>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</si>
  <si>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</si>
  <si>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</si>
  <si>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</si>
  <si>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</si>
  <si>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</si>
  <si>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</si>
  <si>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</si>
  <si>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</si>
  <si>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</si>
  <si>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</si>
  <si>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</si>
  <si>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</si>
  <si>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</si>
  <si>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</si>
  <si>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</si>
  <si>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</si>
  <si>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</si>
  <si>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</si>
  <si>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</si>
  <si>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</si>
  <si>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</si>
  <si>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</si>
  <si>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</si>
  <si>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</si>
  <si>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</si>
  <si>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</si>
  <si>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</si>
  <si>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</si>
  <si>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</si>
  <si>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</si>
  <si>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</si>
  <si>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</si>
  <si>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</si>
  <si>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</si>
  <si>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</si>
  <si>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</si>
  <si>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</si>
  <si>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</si>
  <si>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</si>
  <si>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</si>
  <si>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</si>
  <si>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</si>
  <si>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</si>
  <si>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</si>
  <si>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</si>
  <si>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</si>
  <si>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</si>
  <si>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</si>
  <si>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</si>
  <si>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</si>
  <si>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</si>
  <si>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</si>
  <si>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</si>
  <si>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</si>
  <si>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</si>
  <si>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</si>
  <si>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</si>
  <si>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</si>
  <si>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</si>
  <si>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</si>
  <si>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</si>
  <si>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</si>
  <si>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</si>
  <si>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</si>
  <si>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</si>
  <si>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</si>
  <si>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</si>
  <si>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</si>
  <si>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</si>
  <si>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</si>
  <si>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</si>
  <si>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</si>
  <si>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</si>
  <si>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</si>
  <si>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</si>
  <si>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</si>
  <si>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</si>
  <si>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</si>
  <si>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</si>
  <si>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</si>
  <si>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</si>
  <si>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</si>
  <si>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</si>
  <si>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</si>
  <si>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</si>
  <si>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</si>
  <si>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</si>
  <si>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</si>
  <si>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</si>
  <si>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</si>
  <si>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</si>
  <si>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</si>
  <si>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</si>
  <si>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</si>
  <si>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</si>
  <si>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</si>
  <si>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</si>
  <si>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</si>
  <si>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</si>
  <si>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</si>
  <si>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</si>
  <si>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</si>
  <si>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</si>
  <si>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</si>
  <si>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</si>
  <si>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</si>
  <si>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</si>
  <si>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</si>
  <si>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</si>
  <si>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</si>
  <si>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</si>
  <si>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</si>
  <si>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</si>
  <si>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</si>
  <si>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</si>
  <si>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</si>
  <si>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</si>
  <si>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</si>
  <si>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</si>
  <si>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</si>
  <si>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</si>
  <si>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</si>
  <si>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</si>
  <si>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</si>
  <si>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</si>
  <si>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</si>
  <si>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</si>
  <si>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</si>
  <si>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</si>
  <si>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</si>
  <si>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</si>
  <si>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</si>
  <si>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</si>
  <si>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</si>
  <si>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</si>
  <si>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</si>
  <si>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</si>
  <si>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</si>
  <si>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</si>
  <si>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</si>
  <si>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</si>
  <si>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</si>
  <si>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</si>
  <si>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</si>
  <si>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</si>
  <si>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</si>
  <si>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</si>
  <si>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</si>
  <si>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</si>
  <si>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</si>
  <si>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</si>
  <si>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</si>
  <si>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</si>
  <si>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</si>
  <si>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</si>
  <si>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</si>
  <si>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</si>
  <si>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</si>
  <si>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</si>
  <si>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</si>
  <si>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</si>
  <si>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</si>
  <si>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</si>
  <si>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</si>
  <si>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</si>
  <si>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</si>
  <si>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</si>
  <si>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</si>
  <si>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</si>
  <si>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</si>
  <si>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</si>
  <si>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</si>
  <si>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</si>
  <si>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</si>
  <si>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</si>
  <si>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</si>
  <si>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</si>
  <si>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</si>
  <si>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</si>
  <si>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</si>
  <si>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</si>
  <si>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</si>
  <si>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</si>
  <si>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</si>
  <si>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</si>
  <si>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</si>
  <si>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</si>
  <si>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</si>
  <si>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</si>
  <si>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</si>
  <si>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</si>
  <si>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</si>
  <si>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</si>
  <si>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</si>
  <si>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</si>
  <si>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</si>
  <si>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</si>
  <si>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</si>
  <si>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</si>
  <si>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</si>
  <si>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</si>
  <si>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</si>
  <si>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</si>
  <si>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</si>
  <si>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</si>
  <si>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</si>
  <si>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</si>
  <si>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</si>
  <si>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</si>
  <si>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</si>
  <si>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</si>
  <si>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</si>
  <si>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</si>
  <si>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</si>
  <si>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</si>
  <si>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</si>
  <si>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</si>
  <si>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</si>
  <si>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</si>
  <si>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</si>
  <si>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</si>
  <si>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</si>
  <si>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</si>
  <si>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</si>
  <si>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</si>
  <si>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</si>
  <si>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</si>
  <si>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</si>
  <si>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</si>
  <si>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</si>
  <si>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</si>
  <si>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</si>
  <si>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</si>
  <si>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</si>
  <si>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</si>
  <si>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</si>
  <si>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</si>
  <si>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</si>
  <si>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</si>
  <si>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</si>
  <si>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</si>
  <si>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</si>
  <si>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</si>
  <si>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</si>
  <si>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</si>
  <si>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</si>
  <si>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</si>
  <si>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</si>
  <si>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</si>
  <si>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</si>
  <si>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</si>
  <si>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</si>
  <si>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</si>
  <si>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</si>
  <si>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</si>
  <si>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</si>
  <si>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</si>
  <si>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</si>
  <si>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</si>
  <si>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</si>
  <si>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</si>
  <si>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</si>
  <si>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</si>
  <si>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</si>
  <si>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</si>
  <si>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</si>
  <si>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</si>
  <si>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</si>
  <si>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</si>
  <si>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</si>
  <si>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</si>
  <si>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</si>
  <si>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</si>
  <si>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</si>
  <si>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</si>
  <si>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</si>
  <si>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</si>
  <si>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</si>
  <si>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</si>
  <si>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</si>
  <si>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</si>
  <si>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</si>
  <si>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</si>
  <si>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</si>
  <si>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</si>
  <si>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</si>
  <si>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</si>
  <si>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</si>
  <si>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</si>
  <si>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</si>
  <si>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</si>
  <si>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</si>
  <si>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</si>
  <si>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</si>
  <si>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</si>
  <si>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</si>
  <si>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</si>
  <si>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</si>
  <si>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</si>
  <si>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</si>
  <si>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</si>
  <si>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</si>
  <si>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</si>
  <si>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</si>
  <si>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</si>
  <si>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</si>
  <si>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</si>
  <si>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</si>
  <si>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</si>
  <si>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</si>
  <si>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</si>
  <si>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</si>
  <si>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</si>
  <si>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</si>
  <si>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</si>
  <si>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</si>
  <si>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</si>
  <si>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</si>
  <si>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</si>
  <si>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</si>
  <si>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</si>
  <si>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</si>
  <si>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</si>
  <si>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</si>
  <si>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</si>
  <si>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</si>
  <si>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</si>
  <si>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</si>
  <si>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</si>
  <si>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</si>
  <si>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</si>
  <si>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</si>
  <si>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</si>
  <si>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</si>
  <si>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</si>
  <si>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</si>
  <si>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</si>
  <si>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</si>
  <si>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</si>
  <si>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</si>
  <si>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</si>
  <si>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</si>
  <si>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</si>
  <si>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</si>
  <si>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</si>
  <si>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</si>
  <si>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</si>
  <si>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</si>
  <si>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</si>
  <si>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</si>
  <si>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</si>
  <si>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</si>
  <si>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</si>
  <si>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</si>
  <si>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</si>
  <si>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</si>
  <si>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</si>
  <si>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</si>
  <si>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</si>
  <si>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</si>
  <si>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</si>
  <si>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</si>
  <si>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</si>
  <si>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</si>
  <si>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</si>
  <si>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</si>
  <si>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</si>
  <si>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</si>
  <si>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</si>
  <si>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</si>
  <si>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</si>
  <si>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</si>
  <si>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</si>
  <si>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</si>
  <si>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</si>
  <si>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</si>
  <si>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</si>
  <si>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</si>
  <si>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</si>
  <si>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</si>
  <si>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</si>
  <si>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</si>
  <si>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</si>
  <si>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</si>
  <si>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</si>
  <si>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</si>
  <si>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</si>
  <si>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</si>
  <si>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</si>
  <si>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</si>
  <si>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</si>
  <si>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</si>
  <si>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</si>
  <si>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</si>
  <si>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</si>
  <si>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</si>
  <si>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</si>
  <si>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</si>
  <si>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</si>
  <si>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</si>
  <si>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</si>
  <si>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</si>
  <si>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</si>
  <si>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</si>
  <si>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</si>
  <si>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</si>
  <si>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</si>
  <si>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</si>
  <si>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</si>
  <si>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</si>
  <si>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</si>
  <si>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</si>
  <si>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</si>
  <si>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</si>
  <si>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</si>
  <si>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</si>
  <si>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</si>
  <si>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</si>
  <si>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</si>
  <si>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</si>
  <si>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</si>
  <si>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</si>
  <si>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</si>
  <si>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</si>
  <si>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</si>
  <si>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</si>
  <si>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</si>
  <si>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</si>
  <si>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</si>
  <si>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</si>
  <si>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</si>
  <si>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</si>
  <si>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</si>
  <si>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</si>
  <si>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</si>
  <si>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</si>
  <si>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</si>
  <si>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</si>
  <si>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</si>
  <si>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</si>
  <si>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</si>
  <si>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</si>
  <si>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</si>
  <si>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</si>
  <si>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</si>
  <si>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</si>
  <si>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</si>
  <si>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</si>
  <si>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</si>
  <si>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</si>
  <si>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</si>
  <si>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</si>
  <si>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</si>
  <si>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</si>
  <si>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</si>
  <si>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</si>
  <si>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</si>
  <si>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</si>
  <si>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</si>
  <si>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</si>
  <si>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</si>
  <si>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</si>
  <si>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</si>
  <si>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</si>
  <si>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</si>
  <si>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</si>
  <si>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</si>
  <si>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</si>
  <si>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</si>
  <si>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</si>
  <si>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</si>
  <si>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</si>
  <si>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</si>
  <si>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</si>
  <si>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</si>
  <si>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</si>
  <si>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</si>
  <si>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</si>
  <si>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</si>
  <si>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</si>
  <si>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</si>
  <si>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</si>
  <si>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</si>
  <si>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</si>
  <si>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</si>
  <si>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</si>
  <si>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</si>
  <si>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</si>
  <si>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</si>
  <si>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</si>
  <si>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</si>
  <si>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</si>
  <si>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</si>
  <si>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</si>
  <si>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</si>
  <si>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</si>
  <si>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</si>
  <si>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</si>
  <si>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</si>
  <si>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</si>
  <si>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</si>
  <si>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</si>
  <si>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</si>
  <si>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</si>
  <si>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</si>
  <si>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</si>
  <si>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</si>
  <si>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</si>
  <si>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</si>
  <si>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</si>
  <si>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</si>
  <si>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</si>
  <si>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</si>
  <si>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</si>
  <si>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</si>
  <si>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</si>
  <si>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</si>
  <si>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</si>
  <si>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</si>
  <si>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</si>
  <si>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</si>
  <si>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</si>
  <si>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</si>
  <si>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</si>
  <si>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</si>
  <si>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</si>
  <si>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</si>
  <si>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</si>
  <si>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</si>
  <si>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</si>
  <si>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</si>
  <si>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</si>
  <si>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</si>
  <si>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</si>
  <si>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</si>
  <si>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</si>
  <si>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</si>
  <si>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</si>
  <si>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</si>
  <si>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</si>
  <si>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</si>
  <si>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</si>
  <si>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</si>
  <si>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</si>
  <si>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</si>
  <si>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</si>
  <si>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</si>
  <si>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</si>
  <si>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</si>
  <si>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</si>
  <si>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</si>
  <si>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</si>
  <si>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</si>
  <si>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</si>
  <si>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</si>
  <si>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</si>
  <si>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</si>
  <si>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</si>
  <si>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</si>
  <si>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</si>
  <si>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</si>
  <si>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</si>
  <si>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</si>
  <si>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</si>
  <si>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</si>
  <si>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</si>
  <si>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</si>
  <si>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</si>
  <si>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</si>
  <si>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</si>
  <si>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</si>
  <si>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</si>
  <si>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</si>
  <si>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</si>
  <si>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</si>
  <si>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</si>
  <si>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</si>
  <si>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</si>
  <si>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</si>
  <si>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</si>
  <si>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</si>
  <si>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</si>
  <si>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</si>
  <si>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</si>
  <si>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</si>
  <si>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</si>
  <si>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</si>
  <si>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</si>
  <si>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</si>
  <si>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</si>
  <si>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</si>
  <si>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</si>
  <si>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</si>
  <si>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</si>
  <si>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</si>
  <si>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</si>
  <si>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</si>
  <si>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</si>
  <si>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</si>
  <si>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</si>
  <si>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</si>
  <si>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</si>
  <si>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</si>
  <si>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</si>
  <si>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</si>
  <si>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</si>
  <si>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</si>
  <si>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</si>
  <si>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</si>
  <si>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</si>
  <si>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</si>
  <si>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</si>
  <si>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</si>
  <si>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</si>
  <si>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</si>
  <si>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</si>
  <si>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</si>
  <si>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</si>
  <si>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</si>
  <si>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</si>
  <si>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</si>
  <si>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</si>
  <si>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</si>
  <si>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</si>
  <si>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</si>
  <si>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</si>
  <si>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</si>
  <si>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</si>
  <si>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</si>
  <si>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</si>
  <si>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</si>
  <si>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</si>
  <si>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</si>
  <si>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</si>
  <si>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</si>
  <si>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</si>
  <si>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</si>
  <si>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</si>
  <si>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</si>
  <si>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</si>
  <si>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</si>
  <si>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</si>
  <si>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</si>
  <si>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</si>
  <si>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</si>
  <si>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</si>
  <si>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</si>
  <si>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</si>
  <si>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</si>
  <si>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</si>
  <si>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</si>
  <si>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</si>
  <si>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</si>
  <si>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</si>
  <si>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</si>
  <si>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</si>
  <si>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</si>
  <si>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</si>
  <si>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</si>
  <si>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</si>
  <si>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</si>
  <si>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</si>
  <si>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</si>
  <si>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</si>
  <si>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</si>
  <si>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</si>
  <si>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</si>
  <si>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</si>
  <si>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</si>
  <si>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</si>
  <si>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</si>
  <si>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</si>
  <si>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</si>
  <si>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</si>
  <si>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</si>
  <si>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</si>
  <si>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</si>
  <si>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</si>
  <si>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</si>
  <si>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</si>
  <si>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</si>
  <si>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</si>
  <si>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</si>
  <si>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</si>
  <si>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</si>
  <si>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</si>
  <si>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</si>
  <si>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</si>
  <si>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</si>
  <si>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</si>
  <si>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</si>
  <si>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</si>
  <si>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</si>
  <si>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</si>
  <si>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</si>
  <si>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</si>
  <si>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</si>
  <si>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</si>
  <si>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</si>
  <si>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</si>
  <si>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</si>
  <si>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</si>
  <si>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</si>
  <si>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</si>
  <si>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</si>
  <si>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</si>
  <si>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</si>
  <si>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</si>
  <si>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</si>
  <si>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</si>
  <si>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</si>
  <si>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</si>
  <si>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</si>
  <si>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</si>
  <si>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</si>
  <si>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</si>
  <si>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</si>
  <si>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</si>
  <si>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</si>
  <si>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</si>
  <si>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</si>
  <si>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</si>
  <si>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</si>
  <si>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</si>
  <si>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</si>
  <si>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</si>
  <si>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</si>
  <si>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</si>
  <si>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</si>
  <si>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</si>
  <si>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</si>
  <si>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</si>
  <si>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</si>
  <si>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</si>
  <si>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</si>
  <si>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</si>
  <si>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</si>
  <si>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</si>
  <si>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</si>
  <si>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</si>
  <si>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</si>
  <si>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</si>
  <si>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</si>
  <si>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</si>
  <si>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</si>
  <si>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</si>
  <si>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</si>
  <si>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</si>
  <si>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</si>
  <si>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</si>
  <si>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</si>
  <si>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</si>
  <si>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</si>
  <si>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</si>
  <si>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</si>
  <si>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</si>
  <si>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</si>
  <si>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</si>
  <si>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</si>
  <si>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</si>
  <si>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</si>
  <si>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</si>
  <si>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</si>
  <si>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</si>
  <si>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</si>
  <si>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</si>
  <si>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</si>
  <si>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</si>
  <si>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</si>
  <si>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</si>
  <si>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</si>
  <si>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</si>
  <si>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</si>
  <si>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</si>
  <si>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</si>
  <si>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</si>
  <si>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</si>
  <si>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</si>
  <si>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</si>
  <si>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</si>
  <si>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</si>
  <si>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</si>
  <si>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</si>
  <si>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</si>
  <si>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</si>
  <si>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</si>
  <si>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</si>
  <si>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</si>
  <si>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</si>
  <si>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</si>
  <si>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</si>
  <si>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</si>
  <si>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</si>
  <si>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</si>
  <si>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</si>
  <si>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</si>
  <si>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</si>
  <si>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</si>
  <si>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</si>
  <si>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</si>
  <si>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</si>
  <si>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</si>
  <si>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</si>
  <si>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</si>
  <si>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</si>
  <si>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</si>
  <si>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</si>
  <si>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</si>
  <si>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</si>
  <si>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</si>
  <si>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</si>
  <si>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</si>
  <si>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</si>
  <si>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</si>
  <si>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</si>
  <si>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</si>
  <si>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</si>
  <si>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</si>
  <si>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</si>
  <si>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</si>
  <si>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</si>
  <si>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</si>
  <si>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</si>
  <si>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</si>
  <si>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</si>
  <si>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</si>
  <si>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</si>
  <si>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</si>
  <si>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</si>
  <si>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</si>
  <si>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</si>
  <si>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</si>
  <si>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</si>
  <si>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</si>
  <si>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</si>
  <si>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</si>
  <si>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</si>
  <si>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</si>
  <si>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</si>
  <si>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</si>
  <si>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</si>
  <si>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</si>
  <si>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</si>
  <si>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</si>
  <si>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</si>
  <si>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</si>
  <si>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</si>
  <si>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</si>
  <si>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</si>
  <si>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</si>
  <si>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</si>
  <si>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</si>
  <si>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</si>
  <si>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</si>
  <si>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</si>
  <si>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</si>
  <si>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</si>
  <si>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</si>
  <si>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</si>
  <si>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</si>
  <si>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</si>
  <si>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</si>
  <si>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</si>
  <si>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</si>
  <si>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</si>
  <si>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</si>
  <si>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</si>
  <si>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</si>
  <si>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</si>
  <si>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</si>
  <si>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</si>
  <si>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</si>
  <si>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</si>
  <si>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</si>
  <si>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</si>
  <si>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</si>
  <si>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</si>
  <si>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</si>
  <si>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</si>
  <si>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</si>
  <si>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</si>
  <si>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</si>
  <si>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</si>
  <si>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</si>
  <si>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</si>
  <si>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</si>
  <si>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</si>
  <si>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</si>
  <si>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</si>
  <si>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</si>
  <si>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</si>
  <si>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</si>
  <si>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</si>
  <si>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</si>
  <si>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</si>
  <si>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</si>
  <si>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</si>
  <si>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</si>
  <si>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</si>
  <si>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</si>
  <si>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</si>
  <si>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</si>
  <si>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</si>
  <si>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</si>
  <si>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</si>
  <si>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</si>
  <si>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</si>
  <si>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</si>
  <si>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</si>
  <si>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</si>
  <si>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</si>
  <si>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</si>
  <si>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</si>
  <si>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</si>
  <si>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</si>
  <si>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</si>
  <si>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</si>
  <si>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</si>
  <si>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</si>
  <si>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</si>
  <si>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</si>
  <si>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</si>
  <si>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</si>
  <si>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</si>
  <si>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</si>
  <si>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</si>
  <si>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</si>
  <si>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</si>
  <si>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</si>
  <si>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</si>
  <si>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</si>
  <si>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</si>
  <si>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</si>
  <si>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</si>
  <si>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</si>
  <si>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</si>
  <si>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</si>
  <si>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</si>
  <si>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</si>
  <si>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</si>
  <si>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</si>
  <si>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</si>
  <si>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</si>
  <si>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</si>
  <si>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</si>
  <si>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</si>
  <si>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</si>
  <si>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</si>
  <si>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</si>
  <si>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</si>
  <si>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</si>
  <si>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</si>
  <si>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</si>
  <si>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</si>
  <si>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</si>
  <si>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</si>
  <si>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</si>
  <si>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</si>
  <si>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</si>
  <si>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</si>
  <si>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</si>
  <si>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</si>
  <si>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</si>
  <si>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</si>
  <si>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</si>
  <si>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</si>
  <si>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</si>
  <si>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</si>
  <si>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</si>
  <si>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</si>
  <si>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</si>
  <si>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</si>
  <si>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</si>
  <si>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</si>
  <si>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</si>
  <si>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</si>
  <si>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</si>
  <si>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</si>
  <si>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</si>
  <si>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</si>
  <si>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</si>
  <si>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</si>
  <si>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</si>
  <si>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</si>
  <si>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</si>
  <si>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</si>
  <si>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</si>
  <si>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</si>
  <si>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</si>
  <si>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</si>
  <si>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</si>
  <si>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</si>
  <si>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</si>
  <si>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</si>
  <si>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</si>
  <si>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</si>
  <si>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</si>
  <si>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</si>
  <si>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</si>
  <si>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</si>
  <si>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</si>
  <si>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</si>
  <si>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</si>
  <si>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</si>
  <si>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</si>
  <si>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</si>
  <si>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</si>
  <si>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</si>
  <si>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</si>
  <si>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</si>
  <si>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</si>
  <si>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</si>
  <si>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</si>
  <si>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</si>
  <si>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</si>
  <si>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</si>
  <si>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</si>
  <si>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</si>
  <si>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</si>
  <si>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</si>
  <si>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</si>
  <si>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</si>
  <si>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</si>
  <si>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</si>
  <si>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</si>
  <si>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</si>
  <si>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</si>
  <si>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</si>
  <si>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</si>
  <si>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</si>
  <si>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</si>
  <si>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</si>
  <si>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</si>
  <si>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</si>
  <si>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</si>
  <si>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</si>
  <si>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</si>
  <si>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</si>
  <si>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</si>
  <si>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</si>
  <si>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</si>
  <si>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</si>
  <si>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</si>
  <si>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</si>
  <si>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</si>
  <si>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</si>
  <si>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</si>
  <si>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</si>
  <si>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</si>
  <si>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</si>
  <si>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</si>
  <si>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</si>
  <si>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</si>
  <si>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</si>
  <si>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</si>
  <si>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</si>
  <si>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</si>
  <si>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</si>
  <si>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</si>
  <si>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</si>
  <si>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</si>
  <si>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</si>
  <si>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</si>
  <si>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</si>
  <si>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</si>
  <si>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</si>
  <si>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</si>
  <si>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</si>
  <si>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</si>
  <si>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</si>
  <si>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</si>
  <si>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</si>
  <si>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</si>
  <si>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</si>
  <si>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</si>
  <si>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</si>
  <si>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</si>
  <si>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</si>
  <si>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</si>
  <si>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</si>
  <si>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</si>
  <si>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</si>
  <si>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</si>
  <si>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</si>
  <si>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</si>
  <si>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</si>
  <si>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</si>
  <si>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</si>
  <si>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</si>
  <si>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</si>
  <si>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</si>
  <si>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</si>
  <si>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</si>
  <si>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</si>
  <si>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</si>
  <si>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</si>
  <si>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</si>
  <si>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</si>
  <si>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</si>
  <si>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</si>
  <si>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</si>
  <si>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</si>
  <si>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</si>
  <si>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</si>
  <si>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</si>
  <si>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</si>
  <si>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</si>
  <si>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</si>
  <si>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</si>
  <si>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</si>
  <si>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</si>
  <si>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</si>
  <si>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</si>
  <si>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</si>
  <si>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</si>
  <si>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</si>
  <si>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</si>
  <si>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</si>
  <si>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</si>
  <si>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</si>
  <si>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</si>
  <si>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</si>
  <si>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</si>
  <si>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</si>
  <si>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</si>
  <si>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</si>
  <si>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</si>
  <si>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</si>
  <si>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</si>
  <si>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</si>
  <si>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</si>
  <si>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</si>
  <si>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</si>
  <si>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</si>
  <si>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</si>
  <si>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</si>
  <si>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</si>
  <si>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</si>
  <si>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</si>
  <si>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</si>
  <si>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</si>
  <si>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</si>
  <si>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</si>
  <si>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</si>
  <si>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</si>
  <si>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</si>
  <si>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</si>
  <si>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</si>
  <si>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</si>
  <si>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</si>
  <si>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</si>
  <si>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</si>
  <si>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</si>
  <si>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</si>
  <si>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</si>
  <si>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</si>
  <si>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</si>
  <si>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</si>
  <si>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</si>
  <si>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</si>
  <si>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</si>
  <si>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</si>
  <si>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</si>
  <si>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</si>
  <si>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</si>
  <si>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</si>
  <si>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</si>
  <si>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</si>
  <si>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</si>
  <si>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</si>
  <si>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</si>
  <si>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</si>
  <si>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</si>
  <si>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</si>
  <si>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</si>
  <si>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</si>
  <si>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</si>
  <si>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</si>
  <si>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</si>
  <si>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</si>
  <si>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</si>
  <si>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</si>
  <si>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</si>
  <si>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</si>
  <si>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</si>
  <si>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</si>
  <si>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</si>
  <si>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</si>
  <si>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</si>
  <si>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</si>
  <si>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</si>
  <si>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</si>
  <si>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</si>
  <si>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</si>
  <si>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</si>
  <si>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</si>
  <si>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</si>
  <si>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</si>
  <si>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</si>
  <si>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</si>
  <si>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</si>
  <si>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</si>
  <si>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</si>
  <si>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</si>
  <si>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</si>
  <si>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</si>
  <si>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</si>
  <si>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</si>
  <si>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</si>
  <si>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</si>
  <si>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</si>
  <si>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</si>
  <si>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</si>
  <si>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</si>
  <si>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</si>
  <si>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</si>
  <si>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</si>
  <si>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</si>
  <si>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</si>
  <si>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</si>
  <si>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</si>
  <si>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</si>
  <si>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</si>
  <si>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</si>
  <si>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</si>
  <si>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</si>
  <si>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</si>
  <si>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</si>
  <si>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</si>
  <si>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</si>
  <si>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</si>
  <si>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</si>
  <si>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</si>
  <si>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</si>
  <si>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</si>
  <si>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</si>
  <si>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</si>
  <si>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</si>
  <si>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</si>
  <si>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</si>
  <si>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</si>
  <si>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</si>
  <si>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</si>
  <si>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</si>
  <si>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</si>
  <si>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</si>
  <si>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</si>
  <si>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</si>
  <si>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</si>
  <si>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</si>
  <si>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</si>
  <si>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</si>
  <si>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</si>
  <si>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</si>
  <si>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</si>
  <si>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</si>
  <si>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</si>
  <si>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</si>
  <si>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</si>
  <si>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</si>
  <si>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</si>
  <si>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</si>
  <si>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</si>
  <si>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</si>
  <si>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</si>
  <si>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</si>
  <si>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</si>
  <si>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</si>
  <si>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</si>
  <si>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</si>
  <si>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</si>
  <si>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</si>
  <si>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</si>
  <si>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</si>
  <si>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</si>
  <si>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</si>
  <si>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</si>
  <si>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</si>
  <si>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</si>
  <si>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</si>
  <si>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</si>
  <si>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</si>
  <si>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</si>
  <si>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</si>
  <si>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</si>
  <si>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</si>
  <si>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</si>
  <si>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</si>
  <si>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</si>
  <si>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</si>
  <si>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</si>
  <si>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</si>
  <si>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</si>
  <si>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</si>
  <si>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</si>
  <si>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</si>
  <si>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</si>
  <si>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</si>
  <si>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</si>
  <si>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</si>
  <si>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</si>
  <si>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</si>
  <si>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</si>
  <si>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</si>
  <si>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</si>
  <si>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</si>
  <si>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</si>
  <si>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</si>
  <si>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</si>
  <si>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</si>
  <si>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</si>
  <si>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</si>
  <si>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</si>
  <si>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</si>
  <si>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</si>
  <si>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</si>
  <si>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</si>
  <si>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</si>
  <si>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</si>
  <si>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</si>
  <si>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</si>
  <si>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</si>
  <si>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</si>
  <si>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</si>
  <si>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</si>
  <si>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</si>
  <si>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</si>
  <si>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</si>
  <si>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</si>
  <si>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</si>
  <si>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</si>
  <si>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</si>
  <si>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</si>
  <si>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</si>
  <si>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</si>
  <si>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</si>
  <si>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</si>
  <si>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</si>
  <si>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</si>
  <si>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</si>
  <si>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</si>
  <si>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</si>
  <si>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</si>
  <si>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</si>
  <si>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</si>
  <si>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</si>
  <si>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</si>
  <si>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</si>
  <si>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</si>
  <si>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</si>
  <si>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</si>
  <si>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</si>
  <si>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</si>
  <si>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</si>
  <si>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</si>
  <si>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</si>
  <si>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</si>
  <si>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</si>
  <si>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</si>
  <si>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</si>
  <si>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</si>
  <si>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</si>
  <si>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</si>
  <si>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</si>
  <si>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</si>
  <si>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</si>
  <si>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</si>
  <si>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</si>
  <si>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</si>
  <si>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</si>
  <si>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</si>
  <si>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</si>
  <si>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</si>
  <si>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</si>
  <si>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</si>
  <si>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</si>
  <si>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</si>
  <si>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</si>
  <si>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</si>
  <si>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</si>
  <si>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</si>
  <si>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</si>
  <si>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</si>
  <si>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</si>
  <si>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</si>
  <si>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</si>
  <si>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</si>
  <si>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</si>
  <si>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</si>
  <si>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</si>
  <si>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</si>
  <si>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</si>
  <si>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</si>
  <si>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</si>
  <si>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</si>
  <si>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</si>
  <si>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</si>
  <si>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</si>
  <si>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</si>
  <si>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</si>
  <si>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</si>
  <si>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</si>
  <si>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</si>
  <si>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</si>
  <si>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</si>
  <si>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</si>
  <si>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</si>
  <si>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</si>
  <si>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</si>
  <si>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</si>
  <si>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</si>
  <si>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</si>
  <si>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</si>
  <si>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</si>
  <si>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</si>
  <si>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</si>
  <si>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</si>
  <si>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</si>
  <si>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</si>
  <si>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</si>
  <si>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</si>
  <si>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</si>
  <si>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</si>
  <si>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</si>
  <si>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</si>
  <si>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</si>
  <si>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</si>
  <si>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</si>
  <si>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</si>
  <si>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</si>
  <si>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</si>
  <si>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</si>
  <si>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</si>
  <si>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</si>
  <si>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</si>
  <si>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</si>
  <si>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</si>
  <si>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</si>
  <si>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</si>
  <si>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</si>
  <si>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</si>
  <si>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</si>
  <si>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</si>
  <si>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</si>
  <si>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</si>
  <si>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</si>
  <si>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</si>
  <si>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</si>
  <si>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</si>
  <si>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</si>
  <si>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</si>
  <si>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</si>
  <si>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</si>
  <si>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</si>
  <si>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</si>
  <si>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</si>
  <si>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</si>
  <si>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</si>
  <si>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</si>
  <si>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</si>
  <si>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</si>
  <si>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</si>
  <si>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</si>
  <si>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</si>
  <si>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</si>
  <si>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</si>
  <si>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</si>
  <si>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</si>
  <si>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</si>
  <si>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</si>
  <si>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</si>
  <si>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</si>
  <si>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</si>
  <si>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</si>
  <si>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</si>
  <si>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</si>
  <si>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</si>
  <si>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</si>
  <si>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</si>
  <si>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</si>
  <si>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</si>
  <si>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</si>
  <si>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</si>
  <si>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</si>
  <si>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</si>
  <si>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</si>
  <si>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</si>
  <si>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</si>
  <si>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</si>
  <si>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</si>
  <si>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</si>
  <si>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</si>
  <si>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</si>
  <si>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</si>
  <si>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</si>
  <si>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</si>
  <si>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</si>
  <si>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</si>
  <si>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</si>
  <si>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</si>
  <si>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</si>
  <si>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</si>
  <si>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</si>
  <si>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</si>
  <si>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</si>
  <si>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</si>
  <si>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</si>
  <si>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</si>
  <si>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</si>
  <si>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</si>
  <si>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</si>
  <si>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</si>
  <si>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</si>
  <si>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</si>
  <si>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</si>
  <si>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</si>
  <si>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</si>
  <si>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</si>
  <si>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</si>
  <si>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</si>
  <si>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</si>
  <si>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</si>
  <si>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</si>
  <si>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</si>
  <si>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</si>
  <si>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</si>
  <si>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</si>
  <si>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</si>
  <si>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</si>
  <si>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</si>
  <si>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</si>
  <si>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</si>
  <si>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</si>
  <si>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</si>
  <si>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</si>
  <si>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</si>
  <si>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</si>
  <si>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</si>
  <si>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</si>
  <si>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</si>
  <si>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</si>
  <si>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</si>
  <si>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</si>
  <si>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</si>
  <si>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</si>
  <si>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</si>
  <si>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</si>
  <si>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</si>
  <si>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</si>
  <si>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</si>
  <si>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</si>
  <si>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</si>
  <si>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</si>
  <si>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</si>
  <si>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</si>
  <si>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</si>
  <si>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</si>
  <si>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</si>
  <si>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</si>
  <si>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</si>
  <si>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</si>
  <si>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</si>
  <si>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</si>
  <si>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</si>
  <si>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</si>
  <si>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</si>
  <si>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</si>
  <si>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</si>
  <si>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</si>
  <si>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</si>
  <si>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</si>
  <si>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</si>
  <si>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</si>
  <si>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</si>
  <si>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</si>
  <si>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</si>
  <si>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</si>
  <si>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</si>
  <si>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</si>
  <si>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</si>
  <si>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</si>
  <si>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</si>
  <si>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</si>
  <si>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</si>
  <si>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</si>
  <si>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</si>
  <si>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</si>
  <si>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</si>
  <si>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</si>
  <si>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</si>
  <si>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</si>
  <si>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</si>
  <si>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</si>
  <si>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</si>
  <si>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</si>
  <si>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</si>
  <si>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</si>
  <si>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</si>
  <si>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</si>
  <si>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</si>
  <si>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</si>
  <si>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</si>
  <si>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</si>
  <si>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</si>
  <si>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</si>
  <si>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</si>
  <si>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</si>
  <si>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</si>
  <si>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</si>
  <si>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</si>
  <si>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</si>
  <si>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</si>
  <si>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</si>
  <si>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</si>
  <si>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</si>
  <si>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</si>
  <si>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</si>
  <si>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</si>
  <si>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</si>
  <si>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</si>
  <si>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</si>
  <si>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</si>
  <si>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</si>
  <si>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</si>
  <si>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</si>
  <si>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</si>
  <si>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</si>
  <si>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</si>
  <si>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</si>
  <si>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</si>
  <si>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</si>
  <si>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</si>
  <si>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</si>
  <si>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</si>
  <si>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</si>
  <si>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</si>
  <si>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</si>
  <si>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</si>
  <si>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</si>
  <si>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</si>
  <si>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</si>
  <si>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</si>
  <si>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</si>
  <si>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</si>
  <si>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</si>
  <si>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</si>
  <si>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</si>
  <si>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</si>
  <si>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</si>
  <si>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</si>
  <si>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</si>
  <si>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</si>
  <si>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</si>
  <si>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</si>
  <si>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</si>
  <si>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</si>
  <si>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</si>
  <si>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</si>
  <si>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</si>
  <si>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</si>
  <si>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</si>
  <si>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</si>
  <si>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</si>
  <si>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</si>
  <si>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</si>
  <si>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</si>
  <si>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</si>
  <si>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</si>
  <si>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</si>
  <si>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</si>
  <si>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</si>
  <si>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</si>
  <si>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</si>
  <si>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</si>
  <si>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</si>
  <si>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</si>
  <si>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</si>
  <si>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</si>
  <si>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</si>
  <si>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</si>
  <si>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</si>
  <si>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</si>
  <si>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</si>
  <si>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</si>
  <si>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</si>
  <si>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</si>
  <si>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</si>
  <si>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</si>
  <si>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</si>
  <si>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</si>
  <si>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</si>
  <si>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</si>
  <si>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</si>
  <si>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</si>
  <si>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</si>
  <si>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</si>
  <si>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</si>
  <si>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</si>
  <si>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</si>
  <si>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</si>
  <si>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</si>
  <si>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</si>
  <si>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</si>
  <si>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</si>
  <si>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</si>
  <si>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</si>
  <si>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</si>
  <si>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</si>
  <si>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</si>
  <si>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</si>
  <si>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</si>
  <si>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</si>
  <si>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</si>
  <si>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</si>
  <si>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</si>
  <si>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</si>
  <si>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</si>
  <si>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</si>
  <si>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</si>
  <si>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</si>
  <si>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</si>
  <si>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</si>
  <si>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</si>
  <si>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</si>
  <si>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</si>
  <si>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</si>
  <si>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</si>
  <si>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</si>
  <si>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</si>
  <si>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</si>
  <si>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</si>
  <si>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</si>
  <si>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</si>
  <si>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</si>
  <si>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</si>
  <si>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</si>
  <si>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</si>
  <si>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</si>
  <si>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</si>
  <si>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</si>
  <si>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</si>
  <si>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</si>
  <si>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</si>
  <si>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</si>
  <si>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</si>
  <si>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</si>
  <si>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</si>
  <si>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</si>
  <si>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</si>
  <si>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</si>
  <si>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</si>
  <si>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</si>
  <si>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</si>
  <si>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</si>
  <si>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</si>
  <si>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</si>
  <si>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</si>
  <si>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</si>
  <si>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</si>
  <si>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</si>
  <si>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</si>
  <si>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</si>
  <si>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</si>
  <si>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</si>
  <si>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</si>
  <si>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</si>
  <si>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</si>
  <si>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</si>
  <si>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</si>
  <si>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</si>
  <si>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</si>
  <si>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</si>
  <si>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</si>
  <si>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</si>
  <si>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</si>
  <si>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</si>
  <si>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</si>
  <si>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</si>
  <si>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</si>
  <si>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</si>
  <si>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</si>
  <si>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</si>
  <si>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</si>
  <si>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</si>
  <si>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</si>
  <si>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</si>
  <si>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</si>
  <si>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</si>
  <si>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</si>
  <si>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</si>
  <si>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</si>
  <si>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</si>
  <si>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</si>
  <si>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</si>
  <si>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</si>
  <si>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</si>
  <si>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</si>
  <si>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</si>
  <si>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</si>
  <si>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</si>
  <si>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</si>
  <si>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</si>
  <si>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</si>
  <si>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</si>
  <si>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</si>
  <si>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</si>
  <si>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</si>
  <si>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</si>
  <si>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</si>
  <si>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</si>
  <si>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</si>
  <si>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</si>
  <si>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</si>
  <si>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</si>
  <si>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</si>
  <si>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</si>
  <si>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</si>
  <si>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</si>
  <si>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</si>
  <si>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</si>
  <si>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</si>
  <si>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</si>
  <si>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</si>
  <si>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</si>
  <si>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</si>
  <si>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</si>
  <si>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</si>
  <si>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</si>
  <si>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</si>
  <si>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</si>
  <si>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</si>
  <si>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</si>
  <si>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</si>
  <si>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</si>
  <si>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</si>
  <si>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</si>
  <si>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</si>
  <si>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</si>
  <si>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</si>
  <si>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</si>
  <si>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</si>
  <si>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</si>
  <si>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</si>
  <si>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</si>
  <si>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</si>
  <si>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</si>
  <si>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</si>
  <si>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</si>
  <si>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</si>
  <si>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</si>
  <si>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</si>
  <si>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</si>
  <si>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</si>
  <si>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</si>
  <si>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</si>
  <si>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</si>
  <si>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</si>
  <si>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</si>
  <si>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</si>
  <si>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</si>
  <si>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</si>
  <si>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</si>
  <si>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</si>
  <si>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</si>
  <si>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</si>
  <si>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</si>
  <si>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</si>
  <si>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</si>
  <si>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</si>
  <si>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</si>
  <si>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</si>
  <si>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</si>
  <si>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</si>
  <si>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</si>
  <si>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</si>
  <si>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</si>
  <si>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</si>
  <si>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</si>
  <si>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</si>
  <si>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</si>
  <si>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</si>
  <si>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</si>
  <si>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</si>
  <si>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</si>
  <si>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</si>
  <si>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</si>
  <si>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</si>
  <si>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</si>
  <si>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</si>
  <si>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</si>
  <si>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</si>
  <si>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</si>
  <si>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</si>
  <si>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</si>
  <si>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</si>
  <si>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</si>
  <si>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</si>
  <si>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</si>
  <si>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</si>
  <si>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</si>
  <si>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</si>
  <si>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</si>
  <si>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</si>
  <si>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</si>
  <si>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</si>
  <si>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</si>
  <si>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</si>
  <si>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</si>
  <si>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</si>
  <si>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</si>
  <si>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</si>
  <si>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</si>
  <si>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</si>
  <si>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</si>
  <si>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</si>
  <si>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</si>
  <si>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</si>
  <si>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</si>
  <si>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</si>
  <si>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</si>
  <si>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</si>
  <si>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</si>
  <si>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</si>
  <si>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</si>
  <si>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</si>
  <si>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</si>
  <si>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</si>
  <si>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</si>
  <si>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</si>
  <si>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</si>
  <si>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</si>
  <si>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</si>
  <si>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</si>
  <si>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</si>
  <si>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</si>
  <si>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</si>
  <si>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</si>
  <si>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</si>
  <si>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</si>
  <si>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</si>
  <si>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</si>
  <si>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</si>
  <si>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</si>
  <si>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</si>
  <si>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</si>
  <si>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</si>
  <si>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</si>
  <si>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</si>
  <si>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</si>
  <si>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</si>
  <si>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</si>
  <si>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</si>
  <si>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</si>
  <si>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</si>
  <si>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</si>
  <si>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</si>
  <si>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</si>
  <si>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</si>
  <si>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</si>
  <si>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</si>
  <si>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</si>
  <si>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</si>
  <si>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</si>
  <si>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</si>
  <si>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</si>
  <si>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</si>
  <si>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</si>
  <si>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</si>
  <si>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</si>
  <si>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</si>
  <si>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</si>
  <si>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</si>
  <si>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</si>
  <si>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</si>
  <si>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</si>
  <si>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</si>
  <si>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</si>
  <si>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</si>
  <si>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</si>
  <si>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</si>
  <si>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</si>
  <si>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</si>
  <si>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</si>
  <si>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</si>
  <si>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</si>
  <si>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</si>
  <si>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</si>
  <si>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</si>
  <si>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</si>
  <si>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</si>
  <si>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</si>
  <si>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</si>
  <si>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</si>
  <si>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</si>
  <si>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</si>
  <si>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</si>
  <si>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</si>
  <si>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</si>
  <si>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</si>
  <si>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</si>
  <si>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</si>
  <si>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</si>
  <si>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</si>
  <si>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</si>
  <si>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</si>
  <si>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</si>
  <si>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</si>
  <si>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</si>
  <si>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</si>
  <si>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</si>
  <si>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</si>
  <si>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</si>
  <si>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</si>
  <si>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</si>
  <si>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</si>
  <si>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</si>
  <si>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</si>
  <si>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</si>
  <si>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</si>
  <si>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</si>
  <si>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</si>
  <si>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</si>
  <si>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</si>
  <si>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</si>
  <si>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</si>
  <si>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</si>
  <si>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</si>
  <si>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</si>
  <si>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</si>
  <si>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</si>
  <si>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</si>
  <si>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</si>
  <si>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</si>
  <si>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</si>
  <si>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</si>
  <si>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</si>
  <si>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</si>
  <si>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</si>
  <si>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</si>
  <si>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</si>
  <si>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</si>
  <si>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</si>
  <si>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</si>
  <si>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</si>
  <si>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</si>
  <si>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</si>
  <si>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</si>
  <si>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</si>
  <si>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</si>
  <si>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</si>
  <si>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</si>
  <si>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</si>
  <si>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</si>
  <si>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</si>
  <si>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</si>
  <si>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</si>
  <si>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</si>
  <si>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</si>
  <si>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</si>
  <si>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</si>
  <si>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</si>
  <si>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</si>
  <si>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</si>
  <si>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</si>
  <si>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</si>
  <si>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</si>
  <si>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</si>
  <si>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</si>
  <si>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</si>
  <si>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</si>
  <si>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</si>
  <si>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</si>
  <si>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</si>
  <si>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</si>
  <si>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</si>
  <si>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</si>
  <si>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</si>
  <si>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</si>
  <si>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</si>
  <si>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</si>
  <si>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</si>
  <si>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</si>
  <si>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</si>
  <si>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</si>
  <si>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</si>
  <si>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</si>
  <si>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</si>
  <si>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</si>
  <si>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</si>
  <si>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</si>
  <si>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</si>
  <si>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</si>
  <si>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</si>
  <si>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</si>
  <si>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</si>
  <si>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</si>
  <si>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</si>
  <si>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</si>
  <si>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</si>
  <si>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</si>
  <si>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</si>
  <si>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</si>
  <si>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</si>
  <si>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</si>
  <si>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</si>
  <si>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</si>
  <si>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</si>
  <si>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</si>
  <si>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</si>
  <si>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</si>
  <si>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</si>
  <si>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</si>
  <si>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</si>
  <si>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</si>
  <si>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</si>
  <si>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</si>
  <si>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</si>
  <si>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</si>
  <si>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</si>
  <si>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</si>
  <si>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</si>
  <si>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</si>
  <si>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</si>
  <si>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</si>
  <si>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</si>
  <si>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</si>
  <si>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</si>
  <si>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</si>
  <si>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</si>
  <si>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</si>
  <si>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</si>
  <si>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</si>
  <si>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</si>
  <si>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</si>
  <si>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</si>
  <si>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</si>
  <si>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</si>
  <si>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</si>
  <si>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</si>
  <si>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</si>
  <si>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</si>
  <si>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</si>
  <si>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</si>
  <si>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</si>
  <si>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</si>
  <si>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</si>
  <si>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</si>
  <si>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</si>
  <si>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</si>
  <si>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</si>
  <si>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</si>
  <si>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</si>
  <si>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</si>
  <si>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</si>
  <si>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</si>
  <si>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</si>
  <si>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</si>
  <si>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</si>
  <si>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</si>
  <si>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</si>
  <si>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</si>
  <si>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</si>
  <si>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</si>
  <si>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</si>
  <si>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</si>
  <si>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</si>
  <si>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</si>
  <si>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</si>
  <si>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</si>
  <si>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</si>
  <si>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</si>
  <si>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</si>
  <si>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</si>
  <si>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</si>
  <si>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</si>
  <si>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</si>
  <si>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</si>
  <si>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</si>
  <si>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</si>
  <si>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</si>
  <si>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</si>
  <si>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</si>
  <si>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</si>
  <si>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</si>
  <si>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</si>
  <si>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</si>
  <si>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</si>
  <si>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</si>
  <si>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</si>
  <si>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</si>
  <si>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</si>
  <si>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</si>
  <si>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</si>
  <si>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</si>
  <si>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</si>
  <si>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</si>
  <si>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</si>
  <si>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</si>
  <si>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</si>
  <si>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</si>
  <si>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</si>
  <si>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</si>
  <si>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</si>
  <si>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</si>
  <si>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</si>
  <si>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</si>
  <si>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</si>
  <si>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</si>
  <si>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</si>
  <si>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</si>
  <si>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</si>
  <si>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</si>
  <si>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</si>
  <si>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</si>
  <si>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</si>
  <si>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</si>
  <si>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</si>
  <si>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</si>
  <si>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</si>
  <si>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</si>
  <si>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</si>
  <si>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</si>
  <si>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</si>
  <si>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</si>
  <si>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</si>
  <si>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</si>
  <si>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</si>
  <si>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</si>
  <si>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</si>
  <si>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</si>
  <si>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</si>
  <si>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</si>
  <si>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</si>
  <si>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</si>
  <si>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</si>
  <si>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</si>
  <si>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</si>
  <si>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</si>
  <si>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</si>
  <si>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</si>
  <si>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</si>
  <si>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</si>
  <si>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</si>
  <si>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</si>
  <si>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</si>
  <si>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</si>
  <si>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</si>
  <si>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</si>
  <si>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</si>
  <si>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</si>
  <si>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</si>
  <si>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</si>
  <si>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</si>
  <si>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</si>
  <si>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</si>
  <si>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</si>
  <si>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</si>
  <si>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</si>
  <si>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</si>
  <si>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</si>
  <si>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</si>
  <si>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</si>
  <si>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</si>
  <si>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</si>
  <si>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</si>
  <si>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</si>
  <si>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</si>
  <si>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</si>
  <si>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</si>
  <si>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</si>
  <si>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</si>
  <si>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</si>
  <si>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</si>
  <si>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</si>
  <si>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</si>
  <si>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</si>
  <si>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</si>
  <si>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</si>
  <si>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</si>
  <si>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</si>
  <si>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</si>
  <si>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</si>
  <si>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</si>
  <si>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</si>
  <si>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</si>
  <si>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</si>
  <si>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</si>
  <si>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</si>
  <si>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</si>
  <si>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</si>
  <si>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</si>
  <si>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</si>
  <si>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</si>
  <si>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</si>
  <si>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</si>
  <si>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</si>
  <si>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</si>
  <si>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</si>
  <si>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</si>
  <si>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</si>
  <si>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</si>
  <si>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</si>
  <si>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</si>
  <si>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</si>
  <si>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</si>
  <si>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</si>
  <si>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</si>
  <si>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</si>
  <si>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</si>
  <si>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</si>
  <si>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</si>
  <si>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</si>
  <si>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</si>
  <si>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</si>
  <si>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</si>
  <si>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</si>
  <si>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</si>
  <si>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</si>
  <si>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</si>
  <si>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</si>
  <si>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</si>
  <si>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</si>
  <si>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</si>
  <si>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</si>
  <si>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</si>
  <si>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</si>
  <si>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</si>
  <si>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</si>
  <si>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</si>
  <si>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</si>
  <si>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</si>
  <si>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</si>
  <si>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</si>
  <si>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</si>
  <si>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</si>
  <si>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</si>
  <si>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</si>
  <si>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</si>
  <si>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</si>
  <si>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</si>
  <si>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</si>
  <si>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</si>
  <si>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</si>
  <si>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</si>
  <si>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</si>
  <si>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</si>
  <si>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</si>
  <si>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</si>
  <si>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</si>
  <si>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</si>
  <si>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</si>
  <si>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</si>
  <si>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</si>
  <si>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</si>
  <si>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</si>
  <si>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</si>
  <si>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</si>
  <si>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</si>
  <si>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</si>
  <si>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</si>
  <si>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</si>
  <si>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</si>
  <si>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</si>
  <si>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</si>
  <si>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</si>
  <si>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</si>
  <si>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</si>
  <si>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</si>
  <si>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</si>
  <si>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</si>
  <si>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</si>
  <si>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</si>
  <si>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</si>
  <si>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</si>
  <si>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</si>
  <si>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</si>
  <si>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</si>
  <si>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</si>
  <si>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</si>
  <si>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</si>
  <si>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</si>
  <si>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</si>
  <si>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</si>
  <si>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</si>
  <si>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</si>
  <si>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</si>
  <si>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</si>
  <si>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</si>
  <si>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</si>
  <si>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</si>
  <si>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</si>
  <si>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</si>
  <si>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</si>
  <si>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</si>
  <si>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</si>
  <si>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</si>
  <si>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</si>
  <si>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</si>
  <si>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</si>
  <si>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</si>
  <si>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</si>
  <si>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</si>
  <si>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</si>
  <si>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</si>
  <si>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</si>
  <si>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</si>
  <si>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</si>
  <si>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</si>
  <si>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</si>
  <si>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</si>
  <si>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</si>
  <si>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</si>
  <si>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</si>
  <si>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</si>
  <si>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</si>
  <si>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</si>
  <si>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</si>
  <si>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</si>
  <si>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</si>
  <si>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</si>
  <si>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</si>
  <si>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</si>
  <si>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</si>
  <si>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</si>
  <si>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</si>
  <si>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</si>
  <si>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</si>
  <si>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</si>
  <si>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</si>
  <si>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</si>
  <si>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</si>
  <si>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</si>
  <si>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</si>
  <si>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</si>
  <si>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</si>
  <si>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</si>
  <si>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</si>
  <si>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</si>
  <si>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</si>
  <si>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</si>
  <si>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</si>
  <si>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</si>
  <si>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</si>
  <si>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</si>
  <si>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</si>
  <si>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</si>
  <si>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</si>
  <si>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</si>
  <si>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</si>
  <si>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</si>
  <si>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</si>
  <si>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</si>
  <si>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</si>
  <si>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</si>
  <si>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</si>
  <si>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</si>
  <si>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</si>
  <si>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</si>
  <si>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</si>
  <si>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</si>
  <si>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</si>
  <si>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</si>
  <si>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</si>
  <si>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</si>
  <si>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</si>
  <si>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</si>
  <si>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</si>
  <si>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</si>
  <si>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</si>
  <si>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</si>
  <si>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</si>
  <si>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</si>
  <si>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</si>
  <si>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</si>
  <si>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</si>
  <si>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</si>
  <si>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</si>
  <si>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</si>
  <si>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</si>
  <si>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</si>
  <si>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</si>
  <si>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</si>
  <si>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</si>
  <si>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</si>
  <si>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</si>
  <si>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</si>
  <si>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</si>
  <si>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</si>
  <si>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</si>
  <si>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</si>
  <si>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</si>
  <si>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</si>
  <si>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</si>
  <si>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</si>
  <si>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</si>
  <si>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</si>
  <si>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</si>
  <si>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</si>
  <si>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</si>
  <si>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</si>
  <si>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</si>
  <si>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</si>
  <si>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</si>
  <si>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</si>
  <si>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</si>
  <si>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</si>
  <si>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</si>
  <si>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</si>
  <si>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</si>
  <si>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</si>
  <si>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</si>
  <si>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</si>
  <si>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</si>
  <si>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</si>
  <si>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</si>
  <si>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</si>
  <si>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</si>
  <si>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</si>
  <si>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</si>
  <si>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</si>
  <si>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</si>
  <si>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</si>
  <si>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</si>
  <si>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</si>
  <si>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</si>
  <si>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</si>
  <si>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</si>
  <si>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</si>
  <si>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</si>
  <si>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</si>
  <si>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</si>
  <si>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</si>
  <si>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</si>
  <si>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</si>
  <si>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</si>
  <si>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</si>
  <si>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</si>
  <si>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</si>
  <si>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</si>
  <si>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</si>
  <si>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</si>
  <si>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</si>
  <si>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</si>
  <si>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</si>
  <si>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</si>
  <si>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</si>
  <si>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</si>
  <si>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</si>
  <si>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</si>
  <si>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</si>
  <si>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</si>
  <si>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</si>
  <si>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</si>
  <si>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</si>
  <si>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</si>
  <si>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</si>
  <si>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</si>
  <si>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</si>
  <si>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</si>
  <si>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</si>
  <si>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</si>
  <si>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</si>
  <si>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</si>
  <si>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</si>
  <si>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</si>
  <si>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</si>
  <si>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</si>
  <si>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</si>
  <si>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</si>
  <si>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</si>
  <si>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</si>
  <si>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</si>
  <si>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</si>
  <si>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</si>
  <si>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</si>
  <si>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</si>
  <si>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</si>
  <si>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</si>
  <si>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</si>
  <si>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</si>
  <si>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</si>
  <si>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</si>
  <si>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</si>
  <si>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</si>
  <si>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</si>
  <si>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</si>
  <si>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</si>
  <si>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</si>
  <si>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</si>
  <si>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</si>
  <si>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</si>
  <si>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</si>
  <si>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</si>
  <si>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</si>
  <si>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</si>
  <si>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</si>
  <si>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</si>
  <si>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</si>
  <si>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</si>
  <si>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</si>
  <si>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</si>
  <si>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</si>
  <si>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</si>
  <si>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</si>
  <si>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</si>
  <si>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</si>
  <si>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</si>
  <si>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</si>
  <si>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</si>
  <si>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</si>
  <si>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</si>
  <si>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</si>
  <si>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</si>
  <si>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</si>
  <si>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</si>
  <si>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</si>
  <si>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</si>
  <si>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</si>
  <si>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</si>
  <si>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</si>
  <si>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</si>
  <si>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</si>
  <si>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</si>
  <si>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</si>
  <si>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</si>
  <si>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</si>
  <si>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</si>
  <si>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</si>
  <si>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</si>
  <si>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</si>
  <si>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</si>
  <si>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</si>
  <si>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</si>
  <si>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</si>
  <si>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</si>
  <si>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</si>
  <si>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</si>
  <si>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</si>
  <si>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</si>
  <si>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</si>
  <si>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</si>
  <si>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</si>
  <si>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</si>
  <si>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</si>
  <si>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</si>
  <si>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</si>
  <si>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</si>
  <si>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</si>
  <si>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</si>
  <si>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</si>
  <si>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</si>
  <si>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</si>
  <si>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</si>
  <si>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</si>
  <si>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</si>
  <si>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</si>
  <si>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</si>
  <si>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</si>
  <si>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</si>
  <si>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</si>
  <si>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</si>
  <si>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</si>
  <si>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</si>
  <si>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</si>
  <si>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</si>
  <si>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</si>
  <si>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</si>
  <si>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</si>
  <si>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</si>
  <si>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</si>
  <si>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</si>
  <si>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</si>
  <si>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</si>
  <si>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</si>
  <si>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</si>
  <si>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</si>
  <si>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</si>
  <si>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</si>
  <si>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</si>
  <si>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</si>
  <si>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</si>
  <si>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</si>
  <si>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</si>
  <si>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</si>
  <si>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</si>
  <si>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</si>
  <si>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</si>
  <si>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</si>
  <si>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</si>
  <si>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</si>
  <si>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</si>
  <si>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</si>
  <si>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</si>
  <si>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</si>
  <si>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</si>
  <si>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</si>
  <si>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</si>
  <si>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</si>
  <si>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</si>
  <si>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</si>
  <si>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</si>
  <si>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</si>
  <si>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</si>
  <si>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</si>
  <si>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</si>
  <si>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</si>
  <si>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</si>
  <si>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</si>
  <si>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</si>
  <si>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</si>
  <si>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</si>
  <si>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</si>
  <si>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</si>
  <si>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</si>
  <si>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</si>
  <si>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</si>
  <si>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</si>
  <si>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</si>
  <si>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</si>
  <si>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</si>
  <si>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</si>
  <si>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</si>
  <si>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</si>
  <si>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</si>
  <si>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</si>
  <si>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</si>
  <si>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</si>
  <si>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</si>
  <si>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</si>
  <si>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</si>
  <si>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</si>
  <si>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</si>
  <si>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</si>
  <si>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</si>
  <si>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</si>
  <si>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</si>
  <si>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</si>
  <si>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</si>
  <si>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</si>
  <si>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</si>
  <si>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</si>
  <si>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</si>
  <si>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</si>
  <si>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</si>
  <si>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</si>
  <si>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</si>
  <si>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</si>
  <si>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</si>
  <si>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</si>
  <si>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</si>
  <si>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</si>
  <si>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</si>
  <si>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</si>
  <si>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</si>
  <si>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</si>
  <si>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</si>
  <si>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</si>
  <si>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</si>
  <si>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</si>
  <si>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</si>
  <si>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</si>
  <si>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</si>
  <si>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</si>
  <si>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</si>
  <si>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</si>
  <si>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</si>
  <si>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</si>
  <si>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</si>
  <si>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</si>
  <si>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</si>
  <si>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</si>
  <si>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</si>
  <si>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</si>
  <si>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</si>
  <si>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</si>
  <si>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</si>
  <si>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</si>
  <si>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</si>
  <si>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</si>
  <si>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</si>
  <si>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</si>
  <si>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</si>
  <si>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</si>
  <si>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</si>
  <si>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</si>
  <si>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</si>
  <si>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</si>
  <si>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</si>
  <si>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</si>
  <si>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</si>
  <si>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</si>
  <si>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</si>
  <si>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</si>
  <si>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</si>
  <si>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</si>
  <si>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</si>
  <si>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</si>
  <si>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</si>
  <si>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</si>
  <si>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</si>
  <si>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</si>
  <si>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</si>
  <si>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</si>
  <si>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</si>
  <si>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</si>
  <si>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</si>
  <si>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</si>
  <si>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</si>
  <si>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</si>
  <si>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</si>
  <si>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</si>
  <si>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</si>
  <si>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</si>
  <si>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</si>
  <si>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</si>
  <si>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</si>
  <si>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</si>
  <si>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</si>
  <si>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</si>
  <si>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</si>
  <si>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</si>
  <si>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</si>
  <si>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</si>
  <si>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</si>
  <si>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</si>
  <si>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</si>
  <si>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</si>
  <si>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</si>
  <si>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</si>
  <si>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</si>
  <si>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</si>
  <si>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</si>
  <si>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</si>
  <si>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</si>
  <si>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</si>
  <si>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</si>
  <si>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</si>
  <si>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</si>
  <si>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</si>
  <si>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</si>
  <si>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</si>
  <si>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</si>
  <si>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</si>
  <si>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</si>
  <si>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</si>
  <si>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</si>
  <si>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</si>
  <si>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</si>
  <si>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</si>
  <si>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</si>
  <si>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</si>
  <si>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</si>
  <si>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</si>
  <si>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</si>
  <si>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</si>
  <si>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</si>
  <si>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</si>
  <si>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</si>
  <si>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</si>
  <si>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</si>
  <si>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</si>
  <si>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</si>
  <si>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</si>
  <si>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</si>
  <si>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</si>
  <si>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</si>
  <si>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</si>
  <si>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</si>
  <si>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</si>
  <si>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</si>
  <si>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</si>
  <si>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</si>
  <si>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</si>
  <si>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</si>
  <si>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</si>
  <si>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</si>
  <si>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</si>
  <si>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</si>
  <si>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</si>
  <si>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</si>
  <si>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</si>
  <si>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</si>
  <si>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</si>
  <si>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</si>
  <si>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</si>
  <si>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</si>
  <si>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</si>
  <si>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</si>
  <si>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</si>
  <si>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</si>
  <si>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</si>
  <si>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</si>
  <si>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</si>
  <si>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</si>
  <si>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</si>
  <si>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</si>
  <si>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</si>
  <si>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</si>
  <si>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</si>
  <si>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</si>
  <si>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</si>
  <si>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</si>
  <si>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</si>
  <si>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</si>
  <si>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</si>
  <si>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</si>
  <si>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</si>
  <si>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</si>
  <si>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</si>
  <si>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</si>
  <si>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</si>
  <si>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</si>
  <si>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</si>
  <si>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</si>
  <si>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</si>
  <si>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</si>
  <si>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</si>
  <si>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</si>
  <si>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</si>
  <si>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</si>
  <si>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</si>
  <si>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</si>
  <si>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</si>
  <si>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</si>
  <si>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</si>
  <si>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</si>
  <si>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</si>
  <si>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</si>
  <si>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</si>
  <si>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</si>
  <si>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</si>
  <si>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</si>
  <si>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</si>
  <si>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</si>
  <si>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</si>
  <si>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</si>
  <si>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</si>
  <si>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</si>
  <si>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</si>
  <si>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</si>
  <si>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</si>
  <si>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</si>
  <si>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</si>
  <si>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</si>
  <si>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</si>
  <si>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</si>
  <si>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</si>
  <si>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</si>
  <si>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</si>
  <si>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</si>
  <si>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</si>
  <si>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</si>
  <si>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</si>
  <si>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</si>
  <si>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</si>
  <si>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</si>
  <si>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</si>
  <si>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</si>
  <si>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</si>
  <si>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</si>
  <si>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</si>
  <si>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</si>
  <si>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</si>
  <si>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</si>
  <si>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</si>
  <si>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</si>
  <si>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</si>
  <si>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</si>
  <si>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</si>
  <si>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</si>
  <si>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</si>
  <si>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</si>
  <si>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</si>
  <si>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</si>
  <si>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</si>
  <si>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</si>
  <si>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</si>
  <si>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</si>
  <si>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</si>
  <si>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</si>
  <si>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</si>
  <si>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</si>
  <si>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</si>
  <si>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</si>
  <si>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</si>
  <si>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</si>
  <si>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</si>
  <si>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</si>
  <si>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</si>
  <si>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</si>
  <si>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</si>
  <si>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</si>
  <si>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</si>
  <si>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</si>
  <si>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</si>
  <si>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</si>
  <si>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</si>
  <si>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</si>
  <si>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</si>
  <si>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</si>
  <si>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</si>
  <si>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</si>
  <si>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</si>
  <si>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</si>
  <si>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</si>
  <si>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</si>
  <si>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</si>
  <si>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</si>
  <si>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</si>
  <si>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</si>
  <si>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</si>
  <si>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</si>
  <si>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</si>
  <si>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</si>
  <si>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</si>
  <si>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</si>
  <si>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</si>
  <si>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</si>
  <si>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</si>
  <si>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</si>
  <si>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</si>
  <si>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</si>
  <si>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</si>
  <si>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</si>
  <si>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</si>
  <si>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</si>
  <si>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</si>
  <si>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</si>
  <si>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</si>
  <si>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</si>
  <si>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</si>
  <si>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</si>
  <si>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</si>
  <si>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</si>
  <si>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</si>
  <si>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</si>
  <si>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</si>
  <si>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</si>
  <si>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</si>
  <si>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</si>
  <si>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</si>
  <si>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</si>
  <si>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</si>
  <si>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</si>
  <si>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</si>
  <si>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</si>
  <si>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</si>
  <si>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</si>
  <si>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</si>
  <si>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</si>
  <si>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</si>
  <si>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</si>
  <si>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</si>
  <si>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</si>
  <si>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</si>
  <si>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</si>
  <si>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</si>
  <si>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</si>
  <si>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</si>
  <si>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</si>
  <si>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</si>
  <si>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</si>
  <si>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</si>
  <si>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</si>
  <si>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</si>
  <si>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</si>
  <si>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</si>
  <si>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</si>
  <si>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</si>
  <si>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</si>
  <si>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</si>
  <si>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</si>
  <si>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</si>
  <si>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</si>
  <si>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</si>
  <si>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</si>
  <si>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</si>
  <si>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</si>
  <si>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</si>
  <si>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</si>
  <si>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</si>
  <si>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</si>
  <si>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</si>
  <si>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</si>
  <si>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</si>
  <si>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</si>
  <si>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</si>
  <si>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</si>
  <si>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</si>
  <si>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</si>
  <si>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</si>
  <si>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</si>
  <si>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</si>
  <si>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</si>
  <si>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</si>
  <si>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</si>
  <si>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</si>
  <si>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</si>
  <si>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</si>
  <si>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</si>
  <si>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</si>
  <si>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</si>
  <si>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</si>
  <si>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</si>
  <si>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</si>
  <si>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</si>
  <si>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</si>
  <si>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</si>
  <si>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</si>
  <si>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</si>
  <si>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</si>
  <si>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</si>
  <si>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</si>
  <si>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</si>
  <si>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</si>
  <si>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</si>
  <si>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</si>
  <si>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</si>
  <si>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</si>
  <si>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</si>
  <si>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</si>
  <si>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</si>
  <si>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</si>
  <si>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</si>
  <si>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</si>
  <si>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</si>
  <si>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</si>
  <si>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</si>
  <si>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</si>
  <si>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</si>
  <si>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</si>
  <si>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</si>
  <si>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</si>
  <si>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</si>
  <si>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</si>
  <si>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</si>
  <si>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</si>
  <si>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</si>
  <si>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</si>
  <si>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</si>
  <si>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</si>
  <si>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</si>
  <si>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</si>
  <si>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</si>
  <si>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</si>
  <si>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</si>
  <si>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</si>
  <si>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</si>
  <si>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</si>
  <si>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</si>
  <si>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</si>
  <si>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</si>
  <si>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</si>
  <si>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</si>
  <si>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</si>
  <si>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</si>
  <si>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</si>
  <si>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</si>
  <si>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</si>
  <si>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</si>
  <si>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</si>
  <si>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</si>
  <si>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</si>
  <si>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</si>
  <si>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</si>
  <si>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</si>
  <si>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</si>
  <si>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</si>
  <si>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</si>
  <si>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</si>
  <si>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</si>
  <si>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</si>
  <si>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</si>
  <si>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</si>
  <si>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</si>
  <si>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</si>
  <si>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</si>
  <si>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</si>
  <si>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</si>
  <si>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</si>
  <si>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</si>
  <si>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</si>
  <si>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</si>
  <si>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</si>
  <si>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</si>
  <si>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</si>
  <si>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</si>
  <si>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</si>
  <si>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</si>
  <si>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</si>
  <si>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</si>
  <si>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</si>
  <si>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</si>
  <si>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</si>
  <si>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</si>
  <si>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</si>
  <si>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</si>
  <si>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</si>
  <si>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</si>
  <si>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</si>
  <si>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</si>
  <si>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</si>
  <si>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</si>
  <si>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</si>
  <si>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</si>
  <si>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</si>
  <si>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</si>
  <si>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</si>
  <si>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</si>
  <si>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</si>
  <si>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</si>
  <si>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</si>
  <si>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</si>
  <si>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</si>
  <si>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</si>
  <si>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</si>
  <si>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</si>
  <si>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</si>
  <si>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</si>
  <si>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</si>
  <si>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</si>
  <si>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</si>
  <si>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</si>
  <si>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</si>
  <si>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</si>
  <si>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</si>
  <si>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</si>
  <si>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</si>
  <si>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</si>
  <si>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</si>
  <si>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</si>
  <si>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</si>
  <si>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</si>
  <si>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</si>
  <si>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</si>
  <si>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</si>
  <si>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</si>
  <si>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</si>
  <si>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</si>
  <si>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</si>
  <si>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</si>
  <si>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</si>
  <si>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</si>
  <si>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</si>
  <si>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</si>
  <si>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</si>
  <si>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</si>
  <si>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</si>
  <si>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</si>
  <si>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</si>
  <si>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</si>
  <si>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</si>
  <si>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</si>
  <si>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</si>
  <si>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</si>
  <si>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</si>
  <si>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</si>
  <si>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</si>
  <si>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</si>
  <si>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</si>
  <si>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</si>
  <si>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</si>
  <si>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</si>
  <si>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</si>
  <si>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</si>
  <si>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</si>
  <si>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</si>
  <si>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</si>
  <si>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</si>
  <si>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</si>
  <si>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</si>
  <si>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</si>
  <si>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</si>
  <si>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</si>
  <si>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</si>
  <si>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</si>
  <si>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</si>
  <si>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</si>
  <si>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</si>
  <si>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</si>
  <si>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</si>
  <si>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</si>
  <si>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</si>
  <si>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</si>
  <si>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</si>
  <si>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</si>
  <si>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</si>
  <si>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</si>
  <si>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</si>
  <si>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</si>
  <si>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</si>
  <si>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</si>
  <si>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</si>
  <si>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</si>
  <si>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</si>
  <si>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</si>
  <si>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</si>
  <si>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</si>
  <si>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</si>
  <si>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</si>
  <si>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</si>
  <si>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</si>
  <si>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</si>
  <si>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</si>
  <si>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</si>
  <si>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</si>
  <si>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</si>
  <si>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</si>
  <si>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</si>
  <si>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</si>
  <si>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</si>
  <si>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</si>
  <si>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</si>
  <si>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</si>
  <si>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</si>
  <si>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</si>
  <si>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</si>
  <si>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</si>
  <si>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</si>
  <si>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</si>
  <si>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</si>
  <si>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</si>
  <si>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</si>
  <si>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</si>
  <si>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</si>
  <si>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</si>
  <si>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</si>
  <si>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</si>
  <si>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</si>
  <si>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</si>
  <si>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</si>
  <si>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</si>
  <si>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</si>
  <si>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</si>
  <si>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</si>
  <si>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</si>
  <si>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</si>
  <si>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</si>
  <si>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</si>
  <si>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</si>
  <si>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</si>
  <si>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</si>
  <si>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</si>
  <si>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</si>
  <si>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</si>
  <si>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</si>
  <si>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</si>
  <si>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</si>
  <si>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</si>
  <si>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</si>
  <si>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</si>
  <si>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</si>
  <si>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</si>
  <si>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</si>
  <si>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</si>
  <si>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</si>
  <si>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</si>
  <si>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</si>
  <si>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</si>
  <si>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</si>
  <si>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</si>
  <si>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</si>
  <si>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</si>
  <si>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</si>
  <si>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</si>
  <si>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</si>
  <si>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</si>
  <si>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</si>
  <si>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</si>
  <si>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</si>
  <si>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</si>
  <si>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</si>
  <si>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</si>
  <si>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</si>
  <si>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</si>
  <si>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</si>
  <si>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</si>
  <si>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</si>
  <si>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</si>
  <si>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</si>
  <si>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</si>
  <si>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</si>
  <si>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</si>
  <si>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</si>
  <si>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</si>
  <si>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</si>
  <si>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</si>
  <si>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</si>
  <si>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</si>
  <si>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</si>
  <si>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</si>
  <si>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</si>
  <si>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</si>
  <si>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</si>
  <si>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</si>
  <si>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</si>
  <si>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</si>
  <si>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</si>
  <si>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</si>
  <si>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</si>
  <si>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</si>
  <si>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</si>
  <si>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</si>
  <si>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</si>
  <si>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</si>
  <si>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</si>
  <si>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</si>
  <si>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</si>
  <si>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</si>
  <si>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</si>
  <si>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</si>
  <si>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</si>
  <si>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</si>
  <si>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</si>
  <si>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</si>
  <si>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</si>
  <si>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</si>
  <si>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</si>
  <si>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</si>
  <si>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</si>
  <si>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</si>
  <si>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</si>
  <si>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</si>
  <si>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</si>
  <si>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</si>
  <si>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</si>
  <si>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</si>
  <si>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</si>
  <si>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</si>
  <si>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</si>
  <si>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</si>
  <si>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</si>
  <si>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</si>
  <si>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</si>
  <si>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</si>
  <si>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</si>
  <si>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</si>
  <si>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</si>
  <si>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</si>
  <si>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</si>
  <si>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</si>
  <si>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</si>
  <si>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</si>
  <si>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</si>
  <si>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</si>
  <si>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</si>
  <si>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</si>
  <si>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</si>
  <si>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</si>
  <si>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</si>
  <si>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</si>
  <si>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</si>
  <si>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</si>
  <si>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</si>
  <si>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</si>
  <si>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</si>
  <si>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</si>
  <si>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</si>
  <si>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</si>
  <si>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</si>
  <si>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</si>
  <si>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</si>
  <si>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</si>
  <si>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</si>
  <si>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</si>
  <si>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</si>
  <si>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</si>
  <si>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</si>
  <si>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</si>
  <si>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</si>
  <si>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</si>
  <si>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</si>
  <si>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</si>
  <si>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</si>
  <si>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</si>
  <si>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</si>
  <si>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</si>
  <si>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</si>
  <si>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</si>
  <si>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</si>
  <si>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</si>
  <si>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</si>
  <si>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</si>
  <si>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</si>
  <si>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</si>
  <si>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</si>
  <si>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</si>
  <si>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</si>
  <si>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</si>
  <si>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</si>
  <si>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</si>
  <si>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</si>
  <si>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</si>
  <si>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</si>
  <si>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</si>
  <si>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</si>
  <si>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</si>
  <si>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</si>
  <si>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</si>
  <si>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</si>
  <si>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</si>
  <si>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</si>
  <si>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</si>
  <si>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</si>
  <si>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</si>
  <si>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</si>
  <si>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</si>
  <si>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</si>
  <si>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</si>
  <si>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</si>
  <si>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</si>
  <si>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</si>
  <si>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</si>
  <si>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</si>
  <si>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</si>
  <si>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</si>
  <si>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</si>
  <si>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</si>
  <si>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</si>
  <si>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</si>
  <si>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</si>
  <si>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</si>
  <si>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</si>
  <si>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</si>
  <si>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</si>
  <si>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</si>
  <si>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</si>
  <si>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</si>
  <si>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</si>
  <si>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</si>
  <si>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</si>
  <si>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</si>
  <si>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</si>
  <si>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</si>
  <si>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</si>
  <si>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</si>
  <si>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</si>
  <si>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</si>
  <si>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</si>
  <si>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</si>
  <si>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</si>
  <si>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</si>
  <si>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</si>
  <si>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</si>
  <si>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</si>
  <si>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</si>
  <si>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</si>
  <si>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</si>
  <si>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</si>
  <si>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</si>
  <si>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</si>
  <si>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</si>
  <si>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</si>
  <si>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</si>
  <si>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</si>
  <si>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</si>
  <si>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</si>
  <si>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</si>
  <si>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</si>
  <si>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</si>
  <si>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</si>
  <si>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</si>
  <si>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</si>
  <si>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</si>
  <si>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</si>
  <si>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</si>
  <si>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</si>
  <si>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</si>
  <si>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</si>
  <si>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</si>
  <si>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</si>
  <si>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</si>
  <si>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</si>
  <si>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</si>
  <si>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</si>
  <si>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</si>
  <si>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</si>
  <si>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</si>
  <si>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</si>
  <si>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</si>
  <si>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</si>
  <si>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</si>
  <si>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</si>
  <si>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</si>
  <si>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</si>
  <si>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</si>
  <si>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</si>
  <si>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</si>
  <si>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</si>
  <si>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</si>
  <si>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</si>
  <si>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</si>
  <si>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</si>
  <si>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</si>
  <si>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</si>
  <si>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</si>
  <si>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</si>
  <si>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</si>
  <si>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</si>
  <si>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</si>
  <si>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</si>
  <si>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</si>
  <si>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</si>
  <si>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</si>
  <si>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</si>
  <si>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</si>
  <si>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</si>
  <si>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</si>
  <si>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</si>
  <si>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</si>
  <si>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</si>
  <si>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</si>
  <si>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</si>
  <si>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</si>
  <si>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</si>
  <si>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</si>
  <si>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</si>
  <si>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</si>
  <si>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</si>
  <si>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</si>
  <si>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</si>
  <si>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</si>
  <si>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</si>
  <si>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</si>
  <si>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</si>
  <si>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</si>
  <si>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</si>
  <si>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</si>
  <si>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</si>
  <si>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</si>
  <si>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</si>
  <si>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</si>
  <si>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</si>
  <si>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</si>
  <si>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</si>
  <si>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</si>
  <si>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</si>
  <si>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</si>
  <si>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</si>
  <si>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</si>
  <si>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</si>
  <si>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</si>
  <si>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</si>
  <si>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</si>
  <si>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</si>
  <si>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</si>
  <si>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</si>
  <si>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</si>
  <si>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</si>
  <si>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</si>
  <si>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</si>
  <si>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</si>
  <si>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</si>
  <si>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</si>
  <si>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</si>
  <si>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</si>
  <si>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</si>
  <si>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</si>
  <si>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</si>
  <si>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</si>
  <si>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</si>
  <si>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</si>
  <si>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</si>
  <si>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</si>
  <si>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</si>
  <si>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</si>
  <si>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</si>
  <si>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</si>
  <si>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</si>
  <si>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</si>
  <si>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</si>
  <si>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</si>
  <si>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</si>
  <si>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</si>
  <si>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</si>
  <si>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</si>
  <si>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</si>
  <si>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</si>
  <si>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</si>
  <si>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</si>
  <si>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</si>
  <si>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</si>
  <si>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</si>
  <si>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</si>
  <si>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</si>
  <si>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</si>
  <si>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</si>
  <si>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</si>
  <si>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</si>
  <si>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</si>
  <si>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</si>
  <si>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</si>
  <si>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</si>
  <si>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</si>
  <si>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</si>
  <si>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</si>
  <si>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</si>
  <si>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</si>
  <si>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</si>
  <si>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</si>
  <si>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</si>
  <si>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</si>
  <si>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</si>
  <si>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</si>
  <si>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</si>
  <si>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</si>
  <si>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</si>
  <si>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</si>
  <si>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</si>
  <si>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</si>
  <si>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</si>
  <si>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</si>
  <si>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</si>
  <si>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</si>
  <si>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</si>
  <si>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</si>
  <si>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</si>
  <si>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</si>
  <si>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</si>
  <si>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</si>
  <si>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</si>
  <si>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</si>
  <si>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</si>
  <si>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</si>
  <si>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</si>
  <si>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</si>
  <si>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</si>
  <si>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</si>
  <si>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</si>
  <si>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</si>
  <si>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</si>
  <si>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</si>
  <si>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</si>
  <si>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</si>
  <si>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</si>
  <si>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</si>
  <si>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</si>
  <si>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</si>
  <si>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</si>
  <si>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</si>
  <si>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</si>
  <si>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</si>
  <si>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</si>
  <si>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</si>
  <si>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</si>
  <si>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</si>
  <si>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</si>
  <si>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</si>
  <si>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</si>
  <si>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</si>
  <si>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</si>
  <si>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</si>
  <si>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</si>
  <si>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</si>
  <si>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</si>
  <si>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</si>
  <si>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</si>
  <si>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</si>
  <si>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</si>
  <si>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</si>
  <si>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</si>
  <si>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</si>
  <si>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</si>
  <si>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</si>
  <si>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</si>
  <si>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</si>
  <si>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</si>
  <si>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</si>
  <si>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</si>
  <si>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</si>
  <si>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</si>
  <si>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</si>
  <si>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</si>
  <si>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</si>
  <si>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</si>
  <si>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</si>
  <si>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</si>
  <si>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</si>
  <si>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</si>
  <si>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</si>
  <si>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</si>
  <si>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</si>
  <si>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</si>
  <si>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</si>
  <si>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</si>
  <si>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</si>
  <si>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</si>
  <si>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</si>
  <si>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</si>
  <si>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</si>
  <si>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</si>
  <si>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</si>
  <si>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</si>
  <si>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</si>
  <si>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</si>
  <si>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</si>
  <si>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</si>
  <si>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</si>
  <si>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</si>
  <si>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</si>
  <si>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</si>
  <si>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</si>
  <si>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</si>
  <si>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</si>
  <si>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</si>
  <si>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</si>
  <si>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</si>
  <si>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</si>
  <si>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</si>
  <si>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</si>
  <si>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</si>
  <si>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</si>
  <si>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</si>
  <si>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</si>
  <si>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</si>
  <si>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</si>
  <si>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</si>
  <si>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</si>
  <si>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</si>
  <si>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</si>
  <si>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</si>
  <si>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</si>
  <si>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</si>
  <si>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</si>
  <si>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</si>
  <si>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</si>
  <si>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</si>
  <si>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</si>
  <si>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</si>
  <si>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</si>
  <si>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</si>
  <si>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</si>
  <si>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</si>
  <si>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</si>
  <si>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</si>
  <si>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</si>
  <si>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</si>
  <si>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</si>
  <si>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</si>
  <si>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</si>
  <si>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</si>
  <si>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</si>
  <si>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</si>
  <si>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</si>
  <si>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</si>
  <si>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</si>
  <si>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</si>
  <si>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</si>
  <si>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</si>
  <si>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</si>
  <si>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</si>
  <si>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</si>
  <si>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</si>
  <si>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</si>
  <si>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</si>
  <si>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</si>
  <si>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</si>
  <si>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</si>
  <si>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</si>
  <si>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</si>
  <si>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</si>
  <si>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</si>
  <si>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</si>
  <si>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</si>
  <si>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</si>
  <si>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</si>
  <si>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</si>
  <si>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</si>
  <si>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</si>
  <si>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</si>
  <si>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</si>
  <si>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</si>
  <si>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</si>
  <si>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</si>
  <si>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</si>
  <si>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</si>
  <si>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</si>
  <si>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</si>
  <si>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</si>
  <si>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</si>
  <si>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</si>
  <si>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</si>
  <si>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</si>
  <si>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</si>
  <si>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</si>
  <si>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</si>
  <si>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</si>
  <si>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</si>
  <si>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</si>
  <si>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</si>
  <si>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</si>
  <si>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</si>
  <si>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</si>
  <si>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</si>
  <si>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</si>
  <si>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</si>
  <si>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</si>
  <si>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</si>
  <si>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</si>
  <si>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</si>
  <si>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</si>
  <si>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</si>
  <si>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</si>
  <si>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</si>
  <si>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</si>
  <si>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</si>
  <si>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</si>
  <si>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</si>
  <si>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</si>
  <si>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</si>
  <si>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</si>
  <si>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</si>
  <si>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</si>
  <si>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</si>
  <si>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</si>
  <si>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</si>
  <si>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</si>
  <si>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</si>
  <si>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</si>
  <si>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</si>
  <si>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</si>
  <si>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</si>
  <si>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</si>
  <si>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</si>
  <si>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</si>
  <si>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</si>
  <si>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</si>
  <si>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</si>
  <si>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</si>
  <si>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</si>
  <si>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</si>
  <si>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</si>
  <si>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</si>
  <si>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</si>
  <si>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</si>
  <si>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</si>
  <si>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</si>
  <si>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</si>
  <si>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</si>
  <si>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</si>
  <si>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</si>
  <si>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</si>
  <si>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</si>
  <si>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</si>
  <si>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</si>
  <si>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</si>
  <si>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</si>
  <si>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</si>
  <si>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</si>
  <si>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</si>
  <si>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</si>
  <si>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</si>
  <si>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</si>
  <si>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</si>
  <si>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</si>
  <si>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</si>
  <si>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</si>
  <si>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</si>
  <si>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</si>
  <si>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</si>
  <si>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</si>
  <si>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</si>
  <si>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</si>
  <si>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</si>
  <si>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</si>
  <si>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</si>
  <si>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</si>
  <si>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</si>
  <si>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</si>
  <si>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</si>
  <si>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</si>
  <si>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</si>
  <si>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</si>
  <si>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</si>
  <si>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</si>
  <si>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</si>
  <si>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</si>
  <si>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</si>
  <si>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</si>
  <si>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</si>
  <si>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</si>
  <si>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</si>
  <si>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</si>
  <si>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</si>
  <si>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</si>
  <si>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</si>
  <si>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</si>
  <si>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</si>
  <si>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</si>
  <si>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</si>
  <si>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</si>
  <si>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</si>
  <si>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</si>
  <si>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</si>
  <si>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</si>
  <si>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</si>
  <si>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</si>
  <si>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</si>
  <si>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</si>
  <si>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</si>
  <si>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</si>
  <si>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</si>
  <si>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</si>
  <si>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</si>
  <si>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</si>
  <si>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</si>
  <si>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</si>
  <si>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</si>
  <si>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</si>
  <si>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</si>
  <si>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</si>
  <si>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</si>
  <si>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</si>
  <si>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</si>
  <si>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</si>
  <si>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</si>
  <si>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</si>
  <si>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</si>
  <si>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</si>
  <si>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</si>
  <si>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</si>
  <si>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</si>
  <si>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</si>
  <si>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</si>
  <si>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</si>
  <si>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</si>
  <si>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</si>
  <si>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</si>
  <si>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</si>
  <si>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</si>
  <si>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</si>
  <si>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</si>
  <si>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</si>
  <si>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</si>
  <si>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</si>
  <si>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</si>
  <si>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</si>
  <si>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</si>
  <si>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</si>
  <si>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</si>
  <si>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</si>
  <si>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</si>
  <si>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</si>
  <si>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</si>
  <si>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</si>
  <si>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</si>
  <si>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</si>
  <si>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</si>
  <si>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</si>
  <si>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</si>
  <si>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</si>
  <si>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</si>
  <si>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</si>
  <si>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</si>
  <si>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</si>
  <si>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</si>
  <si>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</si>
  <si>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</si>
  <si>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</si>
  <si>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</si>
  <si>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</si>
  <si>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</si>
  <si>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</si>
  <si>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</si>
  <si>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</si>
  <si>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</si>
  <si>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</si>
  <si>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</si>
  <si>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</si>
  <si>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</si>
  <si>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</si>
  <si>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</si>
  <si>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</si>
  <si>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</si>
  <si>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</si>
  <si>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</si>
  <si>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</si>
  <si>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</si>
  <si>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</si>
  <si>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</si>
  <si>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</si>
  <si>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</si>
  <si>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</si>
  <si>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</si>
  <si>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</si>
  <si>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</si>
  <si>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</si>
  <si>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</si>
  <si>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</si>
  <si>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</si>
  <si>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</si>
  <si>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</si>
  <si>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</si>
  <si>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</si>
  <si>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</si>
  <si>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</si>
  <si>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</si>
  <si>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</si>
  <si>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</si>
  <si>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</si>
  <si>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</si>
  <si>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</si>
  <si>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</si>
  <si>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</si>
  <si>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</si>
  <si>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</si>
  <si>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</si>
  <si>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</si>
  <si>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</si>
  <si>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</si>
  <si>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</si>
  <si>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</si>
  <si>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</si>
  <si>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</si>
  <si>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</si>
  <si>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</si>
  <si>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</si>
  <si>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</si>
  <si>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</si>
  <si>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</si>
  <si>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</si>
  <si>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</si>
  <si>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</si>
  <si>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</si>
  <si>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</si>
  <si>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</si>
  <si>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</si>
  <si>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</si>
  <si>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</si>
  <si>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</si>
  <si>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</si>
  <si>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</si>
  <si>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</si>
  <si>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</si>
  <si>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</si>
  <si>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</si>
  <si>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</si>
  <si>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</si>
  <si>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</si>
  <si>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</si>
  <si>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</si>
  <si>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</si>
  <si>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</si>
  <si>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</si>
  <si>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</si>
  <si>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</si>
  <si>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</si>
  <si>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</si>
  <si>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</si>
  <si>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</si>
  <si>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</si>
  <si>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</si>
  <si>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</si>
  <si>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</si>
  <si>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</si>
  <si>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</si>
  <si>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</si>
  <si>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</si>
  <si>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</si>
  <si>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</si>
  <si>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</si>
  <si>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</si>
  <si>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</si>
  <si>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</si>
  <si>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</si>
  <si>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</si>
  <si>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</si>
  <si>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</si>
  <si>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</si>
  <si>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</si>
  <si>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</si>
  <si>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</si>
  <si>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</si>
  <si>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</si>
  <si>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</si>
  <si>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</si>
  <si>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</si>
  <si>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</si>
  <si>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</si>
  <si>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</si>
  <si>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</si>
  <si>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</si>
  <si>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</si>
  <si>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</si>
  <si>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</si>
  <si>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</si>
  <si>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</si>
  <si>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</si>
  <si>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</si>
  <si>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</si>
  <si>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</si>
  <si>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</si>
  <si>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</si>
  <si>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</si>
  <si>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</si>
  <si>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</si>
  <si>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</si>
  <si>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</si>
  <si>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</si>
  <si>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</si>
  <si>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</si>
  <si>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</si>
  <si>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</si>
  <si>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</si>
  <si>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</si>
  <si>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</si>
  <si>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</si>
  <si>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</si>
  <si>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</si>
  <si>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</si>
  <si>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</si>
  <si>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</si>
  <si>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</si>
  <si>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</si>
  <si>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</si>
  <si>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</si>
  <si>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</si>
  <si>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</si>
  <si>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</si>
  <si>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</si>
  <si>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</si>
  <si>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</si>
  <si>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</si>
  <si>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</si>
  <si>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</si>
  <si>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</si>
  <si>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</si>
  <si>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</si>
  <si>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</si>
  <si>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</si>
  <si>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</si>
  <si>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</si>
  <si>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</si>
  <si>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</si>
  <si>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</si>
  <si>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</si>
  <si>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</si>
  <si>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</si>
  <si>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</si>
  <si>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</si>
  <si>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</si>
  <si>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</si>
  <si>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</si>
  <si>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</si>
  <si>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</si>
  <si>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</si>
  <si>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</si>
  <si>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</si>
  <si>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</si>
  <si>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</si>
  <si>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</si>
  <si>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</si>
  <si>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</si>
  <si>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</si>
  <si>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</si>
  <si>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</si>
  <si>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</si>
  <si>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</si>
  <si>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</si>
  <si>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</si>
  <si>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</si>
  <si>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</si>
  <si>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</si>
  <si>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</si>
  <si>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</si>
  <si>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</si>
  <si>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</si>
  <si>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</si>
  <si>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</si>
  <si>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</si>
  <si>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</si>
  <si>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</si>
  <si>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</si>
  <si>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</si>
  <si>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</si>
  <si>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</si>
  <si>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</si>
  <si>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</si>
  <si>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</si>
  <si>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</si>
  <si>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</si>
  <si>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</si>
  <si>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</si>
  <si>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</si>
  <si>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</si>
  <si>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</si>
  <si>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</si>
  <si>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</si>
  <si>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</si>
  <si>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</si>
  <si>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</si>
  <si>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</si>
  <si>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</si>
  <si>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</si>
  <si>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</si>
  <si>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</si>
  <si>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</si>
  <si>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</si>
  <si>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</si>
  <si>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</si>
  <si>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</si>
  <si>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</si>
  <si>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</si>
  <si>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</si>
  <si>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</si>
  <si>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</si>
  <si>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</si>
  <si>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</si>
  <si>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</si>
  <si>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</si>
  <si>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</si>
  <si>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</si>
  <si>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</si>
  <si>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</si>
  <si>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</si>
  <si>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</si>
  <si>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</si>
  <si>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</si>
  <si>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</si>
  <si>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</si>
  <si>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</si>
  <si>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</si>
  <si>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</si>
  <si>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</si>
  <si>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</si>
  <si>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</si>
  <si>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</si>
  <si>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</si>
  <si>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</si>
  <si>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</si>
  <si>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</si>
  <si>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</si>
  <si>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</si>
  <si>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</si>
  <si>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</si>
  <si>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</si>
  <si>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</si>
  <si>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</si>
  <si>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</si>
  <si>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</si>
  <si>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</si>
  <si>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</si>
  <si>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</si>
  <si>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</si>
  <si>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</si>
  <si>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</si>
  <si>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</si>
  <si>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</si>
  <si>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</si>
  <si>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</si>
  <si>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</si>
  <si>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</si>
  <si>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</si>
  <si>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</si>
  <si>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</si>
  <si>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</si>
  <si>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</si>
  <si>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</si>
  <si>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</si>
  <si>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</si>
  <si>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</si>
  <si>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</si>
  <si>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</si>
  <si>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</si>
  <si>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</si>
  <si>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</si>
  <si>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</si>
  <si>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</si>
  <si>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</si>
  <si>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</si>
  <si>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</si>
  <si>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</si>
  <si>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</si>
  <si>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</si>
  <si>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</si>
  <si>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</si>
  <si>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</si>
  <si>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</si>
  <si>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</si>
  <si>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</si>
  <si>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</si>
  <si>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</si>
  <si>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</si>
  <si>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</si>
  <si>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</si>
  <si>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</si>
  <si>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</si>
  <si>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</si>
  <si>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</si>
  <si>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</si>
  <si>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</si>
  <si>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</si>
  <si>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</si>
  <si>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</si>
  <si>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</si>
  <si>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</si>
  <si>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</si>
  <si>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</si>
  <si>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</si>
  <si>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</si>
  <si>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</si>
  <si>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</si>
  <si>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</si>
  <si>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</si>
  <si>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</si>
  <si>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</si>
  <si>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</si>
  <si>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</si>
  <si>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</si>
  <si>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</si>
  <si>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</si>
  <si>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</si>
  <si>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</si>
  <si>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</si>
  <si>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</si>
  <si>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</si>
  <si>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</si>
  <si>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</si>
  <si>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</si>
  <si>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</si>
  <si>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</si>
  <si>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</si>
  <si>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</si>
  <si>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</si>
  <si>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</si>
  <si>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</si>
  <si>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</si>
  <si>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</si>
  <si>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</si>
  <si>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</si>
  <si>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</si>
  <si>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</si>
  <si>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</si>
  <si>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</si>
  <si>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</si>
  <si>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</si>
  <si>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</si>
  <si>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</si>
  <si>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</si>
  <si>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</si>
  <si>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</si>
  <si>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</si>
  <si>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</si>
  <si>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</si>
  <si>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</si>
  <si>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</si>
  <si>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</si>
  <si>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</si>
  <si>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</si>
  <si>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</si>
  <si>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</si>
  <si>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</si>
  <si>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</si>
  <si>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</si>
  <si>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</si>
  <si>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</si>
  <si>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</si>
  <si>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</si>
  <si>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</si>
  <si>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</si>
  <si>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</si>
  <si>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</si>
  <si>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</si>
  <si>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</si>
  <si>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</si>
  <si>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</si>
  <si>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</si>
  <si>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</si>
  <si>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</si>
  <si>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</si>
  <si>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</si>
  <si>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</si>
  <si>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</si>
  <si>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</si>
  <si>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</si>
  <si>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</si>
  <si>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</si>
  <si>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</si>
  <si>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</si>
  <si>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</si>
  <si>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</si>
  <si>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</si>
  <si>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</si>
  <si>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</si>
  <si>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</si>
  <si>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</si>
  <si>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</si>
  <si>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</si>
  <si>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</si>
  <si>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</si>
  <si>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</si>
  <si>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</si>
  <si>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</si>
  <si>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</si>
  <si>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</si>
  <si>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</si>
  <si>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</si>
  <si>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</si>
  <si>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</si>
  <si>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</si>
  <si>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</si>
  <si>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</si>
  <si>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</si>
  <si>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</si>
  <si>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</si>
  <si>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</si>
  <si>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</si>
  <si>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</si>
  <si>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</si>
  <si>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</si>
  <si>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</si>
  <si>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</si>
  <si>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</si>
  <si>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</si>
  <si>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</si>
  <si>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</si>
  <si>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</si>
  <si>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</si>
  <si>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</si>
  <si>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</si>
  <si>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</si>
  <si>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</si>
  <si>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</si>
  <si>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</si>
  <si>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</si>
  <si>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</si>
  <si>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</si>
  <si>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</si>
  <si>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</si>
  <si>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</si>
  <si>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</si>
  <si>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</si>
  <si>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</si>
  <si>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</si>
  <si>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</si>
  <si>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</si>
  <si>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</si>
  <si>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</si>
  <si>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</si>
  <si>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</si>
  <si>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</si>
  <si>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</si>
  <si>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</si>
  <si>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</si>
  <si>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</si>
  <si>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</si>
  <si>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</si>
  <si>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</si>
  <si>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</si>
  <si>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</si>
  <si>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</si>
  <si>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</si>
  <si>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</si>
  <si>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</si>
  <si>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</si>
  <si>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</si>
  <si>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</si>
  <si>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</si>
  <si>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</si>
  <si>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</si>
  <si>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</si>
  <si>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</si>
  <si>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</si>
  <si>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</si>
  <si>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</si>
  <si>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</si>
  <si>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</si>
  <si>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</si>
  <si>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</si>
  <si>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</si>
  <si>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</si>
  <si>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</si>
  <si>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</si>
  <si>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</si>
  <si>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</si>
  <si>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</si>
  <si>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</si>
  <si>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</si>
  <si>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</si>
  <si>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</si>
  <si>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</si>
  <si>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</si>
  <si>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</si>
  <si>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</si>
  <si>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</si>
  <si>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</si>
  <si>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</si>
  <si>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</si>
  <si>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</si>
  <si>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</si>
  <si>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</si>
  <si>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</si>
  <si>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</si>
  <si>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</si>
  <si>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</si>
  <si>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</si>
  <si>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</si>
  <si>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</si>
  <si>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</si>
  <si>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</si>
  <si>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</si>
  <si>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</si>
  <si>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</si>
  <si>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</si>
  <si>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</si>
  <si>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</si>
  <si>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</si>
  <si>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</si>
  <si>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</si>
  <si>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</si>
  <si>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</si>
  <si>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</si>
  <si>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</si>
  <si>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</si>
  <si>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</si>
  <si>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</si>
  <si>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</si>
  <si>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</si>
  <si>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</si>
  <si>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</si>
  <si>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</si>
  <si>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</si>
  <si>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</si>
  <si>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</si>
  <si>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</si>
  <si>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</si>
  <si>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</si>
  <si>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</si>
  <si>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</si>
  <si>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</si>
  <si>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</si>
  <si>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</si>
  <si>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</si>
  <si>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</si>
  <si>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</si>
  <si>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</si>
  <si>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</si>
  <si>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</si>
  <si>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</si>
  <si>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</si>
  <si>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</si>
  <si>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</si>
  <si>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</si>
  <si>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</si>
  <si>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</si>
  <si>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</si>
  <si>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</si>
  <si>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</si>
  <si>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</si>
  <si>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</si>
  <si>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</si>
  <si>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</si>
  <si>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</si>
  <si>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</si>
  <si>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</si>
  <si>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</si>
  <si>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</si>
  <si>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</si>
  <si>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</si>
  <si>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</si>
  <si>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</si>
  <si>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</si>
  <si>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</si>
  <si>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</si>
  <si>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</si>
  <si>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</si>
  <si>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</si>
  <si>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</si>
  <si>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</si>
  <si>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</si>
  <si>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</si>
  <si>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</si>
  <si>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</si>
  <si>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</si>
  <si>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</si>
  <si>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</si>
  <si>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</si>
  <si>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</si>
  <si>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</si>
  <si>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</si>
  <si>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</si>
  <si>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</si>
  <si>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</si>
  <si>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</si>
  <si>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</si>
  <si>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</si>
  <si>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</si>
  <si>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</si>
  <si>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</si>
  <si>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</si>
  <si>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</si>
  <si>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</si>
  <si>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</si>
  <si>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</si>
  <si>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</si>
  <si>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</si>
  <si>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</si>
  <si>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</si>
  <si>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</si>
  <si>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</si>
  <si>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</si>
  <si>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</si>
  <si>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</si>
  <si>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</si>
  <si>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</si>
  <si>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</si>
  <si>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</si>
  <si>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</si>
  <si>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</si>
  <si>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</si>
  <si>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</si>
  <si>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</si>
  <si>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</si>
  <si>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</si>
  <si>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</si>
  <si>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</si>
  <si>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</si>
  <si>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</si>
  <si>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</si>
  <si>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</si>
  <si>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</si>
  <si>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</si>
  <si>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</si>
  <si>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</si>
  <si>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</si>
  <si>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</si>
  <si>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</si>
  <si>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</si>
  <si>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</si>
  <si>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</si>
  <si>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</si>
  <si>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</si>
  <si>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</si>
  <si>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</si>
  <si>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</si>
  <si>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</si>
  <si>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</si>
  <si>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</si>
  <si>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</si>
  <si>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</si>
  <si>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</si>
  <si>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</si>
  <si>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</si>
  <si>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</si>
  <si>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</si>
  <si>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</si>
  <si>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</si>
  <si>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</si>
  <si>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</si>
  <si>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</si>
  <si>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</si>
  <si>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</si>
  <si>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</si>
  <si>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</si>
  <si>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</si>
  <si>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</si>
  <si>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</si>
  <si>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</si>
  <si>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</si>
  <si>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</si>
  <si>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</si>
  <si>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</si>
  <si>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</si>
  <si>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</si>
  <si>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</si>
  <si>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</si>
  <si>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</si>
  <si>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</si>
  <si>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</si>
  <si>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</si>
  <si>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</si>
  <si>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</si>
  <si>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</si>
  <si>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</si>
  <si>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</si>
  <si>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</si>
  <si>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</si>
  <si>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</si>
  <si>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</si>
  <si>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</si>
  <si>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</si>
  <si>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</si>
  <si>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</si>
  <si>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</si>
  <si>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</si>
  <si>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</si>
  <si>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</si>
  <si>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</si>
  <si>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</si>
  <si>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</si>
  <si>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</si>
  <si>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</si>
  <si>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</si>
  <si>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</si>
  <si>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</si>
  <si>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</si>
  <si>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</si>
  <si>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</si>
  <si>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</si>
  <si>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</si>
  <si>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</si>
  <si>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</si>
  <si>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</si>
  <si>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</si>
  <si>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</si>
  <si>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</si>
  <si>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</si>
  <si>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</si>
  <si>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</si>
  <si>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</si>
  <si>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</si>
  <si>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</si>
  <si>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</si>
  <si>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</si>
  <si>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</si>
  <si>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</si>
  <si>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</si>
  <si>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</si>
  <si>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</si>
  <si>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</si>
  <si>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</si>
  <si>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</si>
  <si>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</si>
  <si>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</si>
  <si>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</si>
  <si>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</si>
  <si>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</si>
  <si>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</si>
  <si>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</si>
  <si>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</si>
  <si>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</si>
  <si>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</si>
  <si>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</si>
  <si>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</si>
  <si>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</si>
  <si>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</si>
  <si>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</si>
  <si>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</si>
  <si>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</si>
  <si>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</si>
  <si>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</si>
  <si>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</si>
  <si>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</si>
  <si>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</si>
  <si>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</si>
  <si>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</si>
  <si>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</si>
  <si>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</si>
  <si>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</si>
  <si>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</si>
  <si>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</si>
  <si>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</si>
  <si>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</si>
  <si>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</si>
  <si>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</si>
  <si>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</si>
  <si>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</si>
  <si>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</si>
  <si>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</si>
  <si>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</si>
  <si>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</si>
  <si>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</si>
  <si>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</si>
  <si>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</si>
  <si>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</si>
  <si>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</si>
  <si>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</si>
  <si>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</si>
  <si>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</si>
  <si>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</si>
  <si>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</si>
  <si>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</si>
  <si>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</si>
  <si>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</si>
  <si>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</si>
  <si>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</si>
  <si>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</si>
  <si>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</si>
  <si>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</si>
  <si>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</si>
  <si>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</si>
  <si>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</si>
  <si>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</si>
  <si>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</si>
  <si>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</si>
  <si>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</si>
  <si>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</si>
  <si>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</si>
  <si>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</si>
  <si>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</si>
  <si>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</si>
  <si>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</si>
  <si>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</si>
  <si>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</si>
  <si>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</si>
  <si>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</si>
  <si>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</si>
  <si>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</si>
  <si>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</si>
  <si>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</si>
  <si>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</si>
  <si>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</si>
  <si>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</si>
  <si>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</si>
  <si>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</si>
  <si>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</si>
  <si>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</si>
  <si>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</si>
  <si>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</si>
  <si>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</si>
  <si>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</si>
  <si>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</si>
  <si>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</si>
  <si>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</si>
  <si>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</si>
  <si>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</si>
  <si>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</si>
  <si>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</si>
  <si>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</si>
  <si>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</si>
  <si>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</si>
  <si>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</si>
  <si>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</si>
  <si>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</si>
  <si>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</si>
  <si>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</si>
  <si>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</si>
  <si>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</si>
  <si>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</si>
  <si>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</si>
  <si>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</si>
  <si>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</si>
  <si>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</si>
  <si>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</si>
  <si>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</si>
  <si>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</si>
  <si>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</si>
  <si>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</si>
  <si>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</si>
  <si>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</si>
  <si>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</si>
  <si>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</si>
  <si>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</si>
  <si>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</si>
  <si>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</si>
  <si>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</si>
  <si>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</si>
  <si>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</si>
  <si>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</si>
  <si>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</si>
  <si>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</si>
  <si>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</si>
  <si>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</si>
  <si>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</si>
  <si>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</si>
  <si>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</si>
  <si>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</si>
  <si>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</si>
  <si>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</si>
  <si>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</si>
  <si>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</si>
  <si>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</si>
  <si>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</si>
  <si>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</si>
  <si>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</si>
  <si>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</si>
  <si>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</si>
  <si>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</si>
  <si>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</si>
  <si>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</si>
  <si>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</si>
  <si>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</si>
  <si>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</si>
  <si>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</si>
  <si>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</si>
  <si>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</si>
  <si>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</si>
  <si>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</si>
  <si>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</si>
  <si>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</si>
  <si>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</si>
  <si>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</si>
  <si>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</si>
  <si>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</si>
  <si>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</si>
  <si>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</si>
  <si>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</si>
  <si>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</si>
  <si>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</si>
  <si>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</si>
  <si>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</si>
  <si>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</si>
  <si>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</si>
  <si>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</si>
  <si>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</si>
  <si>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</si>
  <si>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</si>
  <si>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</si>
  <si>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</si>
  <si>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</si>
  <si>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</si>
  <si>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</si>
  <si>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</si>
  <si>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</si>
  <si>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</si>
  <si>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</si>
  <si>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</si>
  <si>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</si>
  <si>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</si>
  <si>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</si>
  <si>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</si>
  <si>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</si>
  <si>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</si>
  <si>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</si>
  <si>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</si>
  <si>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</si>
  <si>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</si>
  <si>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</si>
  <si>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</si>
  <si>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</si>
  <si>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</si>
  <si>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</si>
  <si>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</si>
  <si>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</si>
  <si>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</si>
  <si>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</si>
  <si>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</si>
  <si>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</si>
  <si>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</si>
  <si>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</si>
  <si>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</si>
  <si>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</si>
  <si>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</si>
  <si>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</si>
  <si>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</si>
  <si>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</si>
  <si>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</si>
  <si>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</si>
  <si>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</si>
  <si>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</si>
  <si>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</si>
  <si>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</si>
  <si>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</si>
  <si>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</si>
  <si>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</si>
  <si>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</si>
  <si>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</si>
  <si>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</si>
  <si>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</si>
  <si>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</si>
  <si>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</si>
  <si>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</si>
  <si>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</si>
  <si>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</si>
  <si>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</si>
  <si>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</si>
  <si>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</si>
  <si>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</si>
  <si>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</si>
  <si>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</si>
  <si>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</si>
  <si>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</si>
  <si>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</si>
  <si>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</si>
  <si>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</si>
  <si>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</si>
  <si>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</si>
  <si>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</si>
  <si>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</si>
  <si>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</si>
  <si>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</si>
  <si>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</si>
  <si>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</si>
  <si>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</si>
  <si>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</si>
  <si>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</si>
  <si>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</si>
  <si>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</si>
  <si>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</si>
  <si>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</si>
  <si>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</si>
  <si>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</si>
  <si>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</si>
  <si>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</si>
  <si>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</si>
  <si>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</si>
  <si>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</si>
  <si>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</si>
  <si>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</si>
  <si>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</si>
  <si>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</si>
  <si>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</si>
  <si>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</si>
  <si>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</si>
  <si>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</si>
  <si>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</si>
  <si>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</si>
  <si>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</si>
  <si>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</si>
  <si>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</si>
  <si>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</si>
  <si>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</si>
  <si>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</si>
  <si>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</si>
  <si>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</si>
  <si>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</si>
  <si>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</si>
  <si>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</si>
  <si>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</si>
  <si>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</si>
  <si>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</si>
  <si>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</si>
  <si>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</si>
  <si>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</si>
  <si>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</si>
  <si>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</si>
  <si>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</si>
  <si>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</si>
  <si>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</si>
  <si>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</si>
  <si>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</si>
  <si>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</si>
  <si>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</si>
  <si>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</si>
  <si>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</si>
  <si>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</si>
  <si>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</si>
  <si>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</si>
  <si>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</si>
  <si>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</si>
  <si>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</si>
  <si>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</si>
  <si>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</si>
  <si>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</si>
  <si>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</si>
  <si>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</si>
  <si>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</si>
  <si>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</si>
  <si>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</si>
  <si>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</si>
  <si>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</si>
  <si>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</si>
  <si>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</si>
  <si>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</si>
  <si>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</si>
  <si>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</si>
  <si>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</si>
  <si>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</si>
  <si>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</si>
  <si>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</si>
  <si>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</si>
  <si>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</si>
  <si>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</si>
  <si>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</si>
  <si>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</si>
  <si>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</si>
  <si>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</si>
  <si>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</si>
  <si>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</si>
  <si>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</si>
  <si>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</si>
  <si>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</si>
  <si>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</si>
  <si>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</si>
  <si>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</si>
  <si>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</si>
  <si>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</si>
  <si>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</si>
  <si>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</si>
  <si>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</si>
  <si>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</si>
  <si>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</si>
  <si>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</si>
  <si>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</si>
  <si>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</si>
  <si>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</si>
  <si>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</si>
  <si>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</si>
  <si>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</si>
  <si>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</si>
  <si>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</si>
  <si>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</si>
  <si>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</si>
  <si>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</si>
  <si>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</si>
  <si>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</si>
  <si>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</si>
  <si>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</si>
  <si>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</si>
  <si>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</si>
  <si>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</si>
  <si>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</si>
  <si>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</si>
  <si>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</si>
  <si>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</si>
  <si>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</si>
  <si>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</si>
  <si>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</si>
  <si>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</si>
  <si>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</si>
  <si>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</si>
  <si>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</si>
  <si>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</si>
  <si>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</si>
  <si>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</si>
  <si>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</si>
  <si>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</si>
  <si>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</si>
  <si>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</si>
  <si>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</si>
  <si>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</si>
  <si>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</si>
  <si>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</si>
  <si>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</si>
  <si>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</si>
  <si>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</si>
  <si>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</si>
  <si>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</si>
  <si>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</si>
  <si>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</si>
  <si>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</si>
  <si>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</si>
  <si>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</si>
  <si>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</si>
  <si>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</si>
  <si>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</si>
  <si>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</si>
  <si>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</si>
  <si>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</si>
  <si>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</si>
  <si>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</si>
  <si>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</si>
  <si>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</si>
  <si>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</si>
  <si>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</si>
  <si>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</si>
  <si>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</si>
  <si>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</si>
  <si>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</si>
  <si>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</si>
  <si>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</si>
  <si>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</si>
  <si>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</si>
  <si>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</si>
  <si>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</si>
  <si>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</si>
  <si>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</si>
  <si>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</si>
  <si>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</si>
  <si>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</si>
  <si>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</si>
  <si>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</si>
  <si>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</si>
  <si>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</si>
  <si>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</si>
  <si>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</si>
  <si>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</si>
  <si>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</si>
  <si>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</si>
  <si>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</si>
  <si>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</si>
  <si>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</si>
  <si>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</si>
  <si>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</si>
  <si>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</si>
  <si>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</si>
  <si>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</si>
  <si>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</si>
  <si>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</si>
  <si>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</si>
  <si>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</si>
  <si>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</si>
  <si>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</si>
  <si>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</si>
  <si>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</si>
  <si>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</si>
  <si>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</si>
  <si>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</si>
  <si>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</si>
  <si>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</si>
  <si>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</si>
  <si>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</si>
  <si>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</si>
  <si>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</si>
  <si>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</si>
  <si>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</si>
  <si>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</si>
  <si>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</si>
  <si>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</si>
  <si>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</si>
  <si>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</si>
  <si>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</si>
  <si>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</si>
  <si>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</si>
  <si>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</si>
  <si>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</si>
  <si>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</si>
  <si>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</si>
  <si>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</si>
  <si>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</si>
  <si>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</si>
  <si>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</si>
  <si>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</si>
  <si>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</si>
  <si>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</si>
  <si>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</si>
  <si>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</si>
  <si>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</si>
  <si>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</si>
  <si>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</si>
  <si>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</si>
  <si>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</si>
  <si>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</si>
  <si>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</si>
  <si>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</si>
  <si>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</si>
  <si>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</si>
  <si>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</si>
  <si>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</si>
  <si>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</si>
  <si>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</si>
  <si>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</si>
  <si>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</si>
  <si>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</si>
  <si>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</si>
  <si>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</si>
  <si>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</si>
  <si>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</si>
  <si>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</si>
  <si>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</si>
  <si>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</si>
  <si>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</si>
  <si>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</si>
  <si>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</si>
  <si>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</si>
  <si>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</si>
  <si>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</si>
  <si>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</si>
  <si>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</si>
  <si>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</si>
  <si>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</si>
  <si>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</si>
  <si>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</si>
  <si>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</si>
  <si>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</si>
  <si>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</si>
  <si>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</si>
  <si>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</si>
  <si>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</si>
  <si>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</si>
  <si>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</si>
  <si>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</si>
  <si>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</si>
  <si>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</si>
  <si>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</si>
  <si>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</si>
  <si>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</si>
  <si>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</si>
  <si>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</si>
  <si>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</si>
  <si>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</si>
  <si>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</si>
  <si>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</si>
  <si>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</si>
  <si>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</si>
  <si>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</si>
  <si>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</si>
  <si>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</si>
  <si>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</si>
  <si>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</si>
  <si>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</si>
  <si>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</si>
  <si>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</si>
  <si>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</si>
  <si>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</si>
  <si>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</si>
  <si>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</si>
  <si>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</si>
  <si>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</si>
  <si>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</si>
  <si>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</si>
  <si>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</si>
  <si>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</si>
  <si>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</si>
  <si>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</si>
  <si>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</si>
  <si>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</si>
  <si>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</si>
  <si>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</si>
  <si>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</si>
  <si>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</si>
  <si>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</si>
  <si>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</si>
  <si>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</si>
  <si>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</si>
  <si>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</si>
  <si>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</si>
  <si>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</si>
  <si>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</si>
  <si>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</si>
  <si>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</si>
  <si>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</si>
  <si>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</si>
  <si>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</si>
  <si>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</si>
  <si>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</si>
  <si>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</si>
  <si>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</si>
  <si>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</si>
  <si>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</si>
  <si>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</si>
  <si>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</si>
  <si>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</si>
  <si>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</si>
  <si>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</si>
  <si>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</si>
  <si>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</si>
  <si>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</si>
  <si>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</si>
  <si>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</si>
  <si>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</si>
  <si>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</si>
  <si>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</si>
  <si>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</si>
  <si>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</si>
  <si>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</si>
  <si>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</si>
  <si>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</si>
  <si>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</si>
  <si>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</si>
  <si>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</si>
  <si>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</si>
  <si>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</si>
  <si>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</si>
  <si>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</si>
  <si>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</si>
  <si>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</si>
  <si>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</si>
  <si>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</si>
  <si>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</si>
  <si>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</si>
  <si>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</si>
  <si>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</si>
  <si>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</si>
  <si>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</si>
  <si>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</si>
  <si>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</si>
  <si>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</si>
  <si>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</si>
  <si>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</si>
  <si>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</si>
  <si>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</si>
  <si>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</si>
  <si>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</si>
  <si>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</si>
  <si>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</si>
  <si>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</si>
  <si>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</si>
  <si>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</si>
  <si>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</si>
  <si>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</si>
  <si>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</si>
  <si>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</si>
  <si>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</si>
  <si>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</si>
  <si>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</si>
  <si>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</si>
  <si>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</si>
  <si>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</si>
  <si>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</si>
  <si>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</si>
  <si>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</si>
  <si>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</si>
  <si>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</si>
  <si>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</si>
  <si>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</si>
  <si>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</si>
  <si>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</si>
  <si>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</si>
  <si>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</si>
  <si>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</si>
  <si>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</si>
  <si>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</si>
  <si>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</si>
  <si>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</si>
  <si>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</si>
  <si>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</si>
  <si>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</si>
  <si>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</si>
  <si>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</si>
  <si>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</si>
  <si>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</si>
  <si>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</si>
  <si>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</si>
  <si>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</si>
  <si>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</si>
  <si>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</si>
  <si>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</si>
  <si>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</si>
  <si>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</si>
  <si>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</si>
  <si>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</si>
  <si>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</si>
  <si>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</si>
  <si>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</si>
  <si>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</si>
  <si>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</si>
  <si>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</si>
  <si>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</si>
  <si>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</si>
  <si>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</si>
  <si>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</si>
  <si>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</si>
  <si>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</si>
  <si>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</si>
  <si>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</si>
  <si>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</si>
  <si>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</si>
  <si>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</si>
  <si>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</si>
  <si>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</si>
  <si>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</si>
  <si>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</si>
  <si>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</si>
  <si>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</si>
  <si>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</si>
  <si>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</si>
  <si>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</si>
  <si>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</si>
  <si>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</si>
  <si>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</si>
  <si>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</si>
  <si>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</si>
  <si>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</si>
  <si>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</si>
  <si>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</si>
  <si>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</si>
  <si>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</si>
  <si>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</si>
  <si>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</si>
  <si>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</si>
  <si>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</si>
  <si>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</si>
  <si>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</si>
  <si>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</si>
  <si>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</si>
  <si>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</si>
  <si>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</si>
  <si>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</si>
  <si>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</si>
  <si>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</si>
  <si>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</si>
  <si>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</si>
  <si>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</si>
  <si>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</si>
  <si>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</si>
  <si>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</si>
  <si>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</si>
  <si>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</si>
  <si>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</si>
  <si>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</si>
  <si>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</si>
  <si>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</si>
  <si>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</si>
  <si>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</si>
  <si>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</si>
  <si>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</si>
  <si>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</si>
  <si>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</si>
  <si>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</si>
  <si>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</si>
  <si>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</si>
  <si>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</si>
  <si>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</si>
  <si>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</si>
  <si>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</si>
  <si>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</si>
  <si>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</si>
  <si>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</si>
  <si>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</si>
  <si>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</si>
  <si>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</si>
  <si>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</si>
  <si>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</si>
  <si>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</si>
  <si>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</si>
  <si>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</si>
  <si>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</si>
  <si>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</si>
  <si>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</si>
  <si>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</si>
  <si>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</si>
  <si>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</si>
  <si>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</si>
  <si>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</si>
  <si>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</si>
  <si>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</si>
  <si>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</si>
  <si>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</si>
  <si>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</si>
  <si>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</si>
  <si>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</si>
  <si>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</si>
  <si>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</si>
  <si>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</si>
  <si>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</si>
  <si>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</si>
  <si>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</si>
  <si>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</si>
  <si>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</si>
  <si>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</si>
  <si>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</si>
  <si>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</si>
  <si>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</si>
  <si>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</si>
  <si>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</si>
  <si>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</si>
  <si>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</si>
  <si>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</si>
  <si>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</si>
  <si>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</si>
  <si>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</si>
  <si>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</si>
  <si>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</si>
  <si>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</si>
  <si>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</si>
  <si>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</si>
  <si>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</si>
  <si>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</si>
  <si>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</si>
  <si>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</si>
  <si>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</si>
  <si>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</si>
  <si>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</si>
  <si>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</si>
  <si>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</si>
  <si>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</si>
  <si>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</si>
  <si>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</si>
  <si>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</si>
  <si>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</si>
  <si>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</si>
  <si>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</si>
  <si>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</si>
  <si>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</si>
  <si>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</si>
  <si>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</si>
  <si>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</si>
  <si>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</si>
  <si>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</si>
  <si>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</si>
  <si>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</si>
  <si>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</si>
  <si>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</si>
  <si>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</si>
  <si>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</si>
  <si>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</si>
  <si>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</si>
  <si>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</si>
  <si>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</si>
  <si>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</si>
  <si>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</si>
  <si>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</si>
  <si>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</si>
  <si>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</si>
  <si>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</si>
  <si>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</si>
  <si>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</si>
  <si>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</si>
  <si>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</si>
  <si>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</si>
  <si>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</si>
  <si>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</si>
  <si>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</si>
  <si>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</si>
  <si>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</si>
  <si>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</si>
  <si>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</si>
  <si>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</si>
  <si>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</si>
  <si>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</si>
  <si>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</si>
  <si>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</si>
  <si>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</si>
  <si>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</si>
  <si>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</si>
  <si>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</si>
  <si>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</si>
  <si>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</si>
  <si>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</si>
  <si>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</si>
  <si>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</si>
  <si>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</si>
  <si>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</si>
  <si>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</si>
  <si>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</si>
  <si>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</si>
  <si>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</si>
  <si>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</si>
  <si>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</si>
  <si>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</si>
  <si>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</si>
  <si>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</si>
  <si>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</si>
  <si>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</si>
  <si>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</si>
  <si>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</si>
  <si>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</si>
  <si>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</si>
  <si>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</si>
  <si>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</si>
  <si>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</si>
  <si>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</si>
  <si>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</si>
  <si>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</si>
  <si>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</si>
  <si>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</si>
  <si>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</si>
  <si>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</si>
  <si>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</si>
  <si>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</si>
  <si>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</si>
  <si>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</si>
  <si>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</si>
  <si>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</si>
  <si>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</si>
  <si>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</si>
  <si>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</si>
  <si>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</si>
  <si>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</si>
  <si>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</si>
  <si>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</si>
  <si>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</si>
  <si>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</si>
  <si>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</si>
  <si>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</si>
  <si>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</si>
  <si>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</si>
  <si>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</si>
  <si>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</si>
  <si>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</si>
  <si>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</si>
  <si>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</si>
  <si>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</si>
  <si>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</si>
  <si>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</si>
  <si>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</si>
  <si>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</si>
  <si>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</si>
  <si>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</si>
  <si>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</si>
  <si>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</si>
  <si>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</si>
  <si>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</si>
  <si>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</si>
  <si>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</si>
  <si>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</si>
  <si>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</si>
  <si>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</si>
  <si>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</si>
  <si>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</si>
  <si>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</si>
  <si>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</si>
  <si>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</si>
  <si>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</si>
  <si>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</si>
  <si>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</si>
  <si>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</si>
  <si>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</si>
  <si>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</si>
  <si>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</si>
  <si>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</si>
  <si>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</si>
  <si>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</si>
  <si>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</si>
  <si>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</si>
  <si>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</si>
  <si>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</si>
  <si>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</si>
  <si>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</si>
  <si>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</si>
  <si>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</si>
  <si>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</si>
  <si>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</si>
  <si>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</si>
  <si>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</si>
  <si>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</si>
  <si>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</si>
  <si>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</si>
  <si>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</si>
  <si>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</si>
  <si>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</si>
  <si>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</si>
  <si>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</si>
  <si>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</si>
  <si>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</si>
  <si>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</si>
  <si>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</si>
  <si>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</si>
  <si>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</si>
  <si>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</si>
  <si>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</si>
  <si>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</si>
  <si>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</si>
  <si>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</si>
  <si>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</si>
  <si>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</si>
  <si>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</si>
  <si>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</si>
  <si>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</si>
  <si>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</si>
  <si>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</si>
  <si>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</si>
  <si>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</si>
  <si>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</si>
  <si>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</si>
  <si>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</si>
  <si>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</si>
  <si>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</si>
  <si>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</si>
  <si>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</si>
  <si>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</si>
  <si>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</si>
  <si>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</si>
  <si>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</si>
  <si>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</si>
  <si>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</si>
  <si>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</si>
  <si>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</si>
  <si>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</si>
  <si>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</si>
  <si>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</si>
  <si>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</si>
  <si>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</si>
  <si>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</si>
  <si>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</si>
  <si>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</si>
  <si>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</si>
  <si>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</si>
  <si>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</si>
  <si>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</si>
  <si>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</si>
  <si>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</si>
  <si>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</si>
  <si>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</si>
  <si>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</si>
  <si>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</si>
  <si>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</si>
  <si>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</si>
  <si>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</si>
  <si>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</si>
  <si>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</si>
  <si>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</si>
  <si>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</si>
  <si>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</si>
  <si>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</si>
  <si>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</si>
  <si>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</si>
  <si>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</si>
  <si>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</si>
  <si>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</si>
  <si>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</si>
  <si>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</si>
  <si>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</si>
  <si>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</si>
  <si>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</si>
  <si>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</si>
  <si>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</si>
  <si>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</si>
  <si>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</si>
  <si>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</si>
  <si>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</si>
  <si>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</si>
  <si>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</si>
  <si>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</si>
  <si>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</si>
  <si>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</si>
  <si>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</si>
  <si>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</si>
  <si>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</si>
  <si>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</si>
  <si>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</si>
  <si>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</si>
  <si>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</si>
  <si>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</si>
  <si>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</si>
  <si>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</si>
  <si>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</si>
  <si>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</si>
  <si>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</si>
  <si>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</si>
  <si>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</si>
  <si>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</si>
  <si>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</si>
  <si>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</si>
  <si>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</si>
  <si>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</si>
  <si>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</si>
  <si>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</si>
  <si>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</si>
  <si>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</si>
  <si>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</si>
  <si>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</si>
  <si>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</si>
  <si>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</si>
  <si>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</si>
  <si>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</si>
  <si>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</si>
  <si>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</si>
  <si>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</si>
  <si>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</si>
  <si>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</si>
  <si>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</si>
  <si>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</si>
  <si>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</si>
  <si>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</si>
  <si>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</si>
  <si>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</si>
  <si>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</si>
  <si>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</si>
  <si>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</si>
  <si>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</si>
  <si>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</si>
  <si>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</si>
  <si>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</si>
  <si>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</si>
  <si>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</si>
  <si>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</si>
  <si>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</si>
  <si>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</si>
  <si>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</si>
  <si>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</si>
  <si>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</si>
  <si>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</si>
  <si>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</si>
  <si>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</si>
  <si>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</si>
  <si>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</si>
  <si>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</si>
  <si>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</si>
  <si>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</si>
  <si>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</si>
  <si>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</si>
  <si>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</si>
  <si>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</si>
  <si>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</si>
  <si>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</si>
  <si>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</si>
  <si>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</si>
  <si>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</si>
  <si>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</si>
  <si>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</si>
  <si>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</si>
  <si>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</si>
  <si>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</si>
  <si>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</si>
  <si>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</si>
  <si>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</si>
  <si>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</si>
  <si>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</si>
  <si>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</si>
  <si>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</si>
  <si>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</si>
  <si>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</si>
  <si>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</si>
  <si>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</si>
  <si>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</si>
  <si>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</si>
  <si>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</si>
  <si>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</si>
  <si>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</si>
  <si>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</si>
  <si>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</si>
  <si>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</si>
  <si>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</si>
  <si>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</si>
  <si>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</si>
  <si>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</si>
  <si>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</si>
  <si>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</si>
  <si>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</si>
  <si>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</si>
  <si>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</si>
  <si>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</si>
  <si>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</si>
  <si>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</si>
  <si>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</si>
  <si>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</si>
  <si>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</si>
  <si>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</si>
  <si>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</si>
  <si>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</si>
  <si>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</si>
  <si>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</si>
  <si>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</si>
  <si>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</si>
  <si>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</si>
  <si>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</si>
  <si>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</si>
  <si>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</si>
  <si>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</si>
  <si>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</si>
  <si>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</si>
  <si>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</si>
  <si>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</si>
  <si>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</si>
  <si>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</si>
  <si>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</si>
  <si>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</si>
  <si>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</si>
  <si>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</si>
  <si>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</si>
  <si>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</si>
  <si>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</si>
  <si>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</si>
  <si>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</si>
  <si>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</si>
  <si>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</si>
  <si>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</si>
  <si>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</si>
  <si>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</si>
  <si>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</si>
  <si>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</si>
  <si>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</si>
  <si>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</si>
  <si>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</si>
  <si>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</si>
  <si>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</si>
  <si>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</si>
  <si>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</si>
  <si>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</si>
  <si>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</si>
  <si>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</si>
  <si>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</si>
  <si>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</si>
  <si>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</si>
  <si>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</si>
  <si>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</si>
  <si>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</si>
  <si>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</si>
  <si>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</si>
  <si>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</si>
  <si>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</si>
  <si>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</si>
  <si>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</si>
  <si>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</si>
  <si>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</si>
  <si>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</si>
  <si>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</si>
  <si>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</si>
  <si>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</si>
  <si>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</si>
  <si>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</si>
  <si>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</si>
  <si>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</si>
  <si>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</si>
  <si>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</si>
  <si>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</si>
  <si>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</si>
  <si>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</si>
  <si>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</si>
  <si>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</si>
  <si>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</si>
  <si>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</si>
  <si>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</si>
  <si>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</si>
  <si>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</si>
  <si>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</si>
  <si>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</si>
  <si>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</si>
  <si>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</si>
  <si>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</si>
  <si>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</si>
  <si>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</si>
  <si>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</si>
  <si>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</si>
  <si>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</si>
  <si>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</si>
  <si>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</si>
  <si>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</si>
  <si>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</si>
  <si>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</si>
  <si>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</si>
  <si>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</si>
  <si>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</si>
  <si>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</si>
  <si>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</si>
  <si>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</si>
  <si>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</si>
  <si>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</si>
  <si>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</si>
  <si>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</si>
  <si>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</si>
  <si>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</si>
  <si>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</si>
  <si>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</si>
  <si>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</si>
  <si>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</si>
  <si>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</si>
  <si>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</si>
  <si>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</si>
  <si>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</si>
  <si>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</si>
  <si>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</si>
  <si>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</si>
  <si>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</si>
  <si>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</si>
  <si>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</si>
  <si>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</si>
  <si>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</si>
  <si>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</si>
  <si>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</si>
  <si>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</si>
  <si>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</si>
  <si>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</si>
  <si>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</si>
  <si>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</si>
  <si>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</si>
  <si>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</si>
  <si>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</si>
  <si>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</si>
  <si>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</si>
  <si>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</si>
  <si>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</si>
  <si>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</si>
  <si>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</si>
  <si>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</si>
  <si>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</si>
  <si>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</si>
  <si>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</si>
  <si>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</si>
  <si>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</si>
  <si>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</si>
  <si>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</si>
  <si>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</si>
  <si>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</si>
  <si>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</si>
  <si>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</si>
  <si>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</si>
  <si>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</si>
  <si>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</si>
  <si>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</si>
  <si>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</si>
  <si>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</si>
  <si>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</si>
  <si>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</si>
  <si>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</si>
  <si>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</si>
  <si>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</si>
  <si>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</si>
  <si>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</si>
  <si>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</si>
  <si>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</si>
  <si>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</si>
  <si>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</si>
  <si>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</si>
  <si>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</si>
  <si>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</si>
  <si>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</si>
  <si>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</si>
  <si>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</si>
  <si>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</si>
  <si>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</si>
  <si>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</si>
  <si>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</si>
  <si>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</si>
  <si>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</si>
  <si>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</si>
  <si>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</si>
  <si>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</si>
  <si>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</si>
  <si>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</si>
  <si>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</si>
  <si>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</si>
  <si>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</si>
  <si>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</si>
  <si>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</si>
  <si>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</si>
  <si>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</si>
  <si>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</si>
  <si>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</si>
  <si>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</si>
  <si>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</si>
  <si>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</si>
  <si>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</si>
  <si>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</si>
  <si>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</si>
  <si>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</si>
  <si>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</si>
  <si>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</si>
  <si>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</si>
  <si>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</si>
  <si>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</si>
  <si>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</si>
  <si>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</si>
  <si>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</si>
  <si>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</si>
  <si>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</si>
  <si>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</si>
  <si>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</si>
  <si>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</si>
  <si>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</si>
  <si>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</si>
  <si>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</si>
  <si>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</si>
  <si>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</si>
  <si>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</si>
  <si>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</si>
  <si>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</si>
  <si>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</si>
  <si>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</si>
  <si>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</si>
  <si>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</si>
  <si>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</si>
  <si>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</si>
  <si>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</si>
  <si>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</si>
  <si>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</si>
  <si>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</si>
  <si>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</si>
  <si>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</si>
  <si>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</si>
  <si>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</si>
  <si>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</si>
  <si>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</si>
  <si>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</si>
  <si>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</si>
  <si>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</si>
  <si>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</si>
  <si>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</si>
  <si>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</si>
  <si>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</si>
  <si>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</si>
  <si>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</si>
  <si>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</si>
  <si>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</si>
  <si>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</si>
  <si>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</si>
  <si>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</si>
  <si>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</si>
  <si>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</si>
  <si>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</si>
  <si>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</si>
  <si>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</si>
  <si>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</si>
  <si>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</si>
  <si>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</si>
  <si>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</si>
  <si>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</si>
  <si>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</si>
  <si>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</si>
  <si>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</si>
  <si>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</si>
  <si>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</si>
  <si>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</si>
  <si>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</si>
  <si>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</si>
  <si>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</si>
  <si>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</si>
  <si>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</si>
  <si>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</si>
  <si>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</si>
  <si>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</si>
  <si>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</si>
  <si>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</si>
  <si>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</si>
  <si>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</si>
  <si>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</si>
  <si>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</si>
  <si>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</si>
  <si>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</si>
  <si>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</si>
  <si>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</si>
  <si>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</si>
  <si>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</si>
  <si>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</si>
  <si>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</si>
  <si>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</si>
  <si>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</si>
  <si>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</si>
  <si>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</si>
  <si>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</si>
  <si>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</si>
  <si>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</si>
  <si>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</si>
  <si>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</si>
  <si>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</si>
  <si>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</si>
  <si>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</si>
  <si>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</si>
  <si>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</si>
  <si>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</si>
  <si>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</si>
  <si>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</si>
  <si>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</si>
  <si>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</si>
  <si>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</si>
  <si>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</si>
  <si>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</si>
  <si>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</si>
  <si>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</si>
  <si>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</si>
  <si>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</si>
  <si>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</si>
  <si>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</si>
  <si>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</si>
  <si>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</si>
  <si>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</si>
  <si>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</si>
  <si>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</si>
  <si>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</si>
  <si>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</si>
  <si>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</si>
  <si>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</si>
  <si>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</si>
  <si>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</si>
  <si>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</si>
  <si>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</si>
  <si>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</si>
  <si>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</si>
  <si>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</si>
  <si>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</si>
  <si>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</si>
  <si>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</si>
  <si>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</si>
  <si>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</si>
  <si>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</si>
  <si>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</si>
  <si>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</si>
  <si>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</si>
  <si>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</si>
  <si>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</si>
  <si>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</si>
  <si>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</si>
  <si>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</si>
  <si>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</si>
  <si>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</si>
  <si>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</si>
  <si>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</si>
  <si>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</si>
  <si>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</si>
  <si>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</si>
  <si>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</si>
  <si>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</si>
  <si>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</si>
  <si>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</si>
  <si>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</si>
  <si>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</si>
  <si>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</si>
  <si>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</si>
  <si>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</si>
  <si>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</si>
  <si>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</si>
  <si>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</si>
  <si>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</si>
  <si>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</si>
  <si>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</si>
  <si>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</si>
  <si>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</si>
  <si>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</si>
  <si>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</si>
  <si>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</si>
  <si>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</si>
  <si>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</si>
  <si>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</si>
  <si>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</si>
  <si>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</si>
  <si>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</si>
  <si>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</si>
  <si>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</si>
  <si>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</si>
  <si>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</si>
  <si>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</si>
  <si>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</si>
  <si>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</si>
  <si>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</si>
  <si>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</si>
  <si>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</si>
  <si>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</si>
  <si>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</si>
  <si>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</si>
  <si>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</si>
  <si>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</si>
  <si>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</si>
  <si>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</si>
  <si>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</si>
  <si>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</si>
  <si>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</si>
  <si>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</si>
  <si>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</si>
  <si>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</si>
  <si>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</si>
  <si>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</si>
  <si>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</si>
  <si>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</si>
  <si>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</si>
  <si>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</si>
  <si>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</si>
  <si>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</si>
  <si>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</si>
  <si>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</si>
  <si>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</si>
  <si>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</si>
  <si>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</si>
  <si>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</si>
  <si>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</si>
  <si>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</si>
  <si>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</si>
  <si>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</si>
  <si>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</si>
  <si>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</si>
  <si>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</si>
  <si>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</si>
  <si>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</si>
  <si>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</si>
  <si>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</si>
  <si>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</si>
  <si>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</si>
  <si>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</si>
  <si>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</si>
  <si>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</si>
  <si>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</si>
  <si>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</si>
  <si>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</si>
  <si>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</si>
  <si>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</si>
  <si>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</si>
  <si>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</si>
  <si>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</si>
  <si>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</si>
  <si>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</si>
  <si>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</si>
  <si>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</si>
  <si>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</si>
  <si>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</si>
  <si>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</si>
  <si>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</si>
  <si>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</si>
  <si>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</si>
  <si>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</si>
  <si>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</si>
  <si>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</si>
  <si>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</si>
  <si>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</si>
  <si>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</si>
  <si>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</si>
  <si>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</si>
  <si>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</si>
  <si>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</si>
  <si>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</si>
  <si>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</si>
  <si>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</si>
  <si>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</si>
  <si>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</si>
  <si>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</si>
  <si>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</si>
  <si>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</si>
  <si>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</si>
  <si>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</si>
  <si>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</si>
  <si>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</si>
  <si>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</si>
  <si>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</si>
  <si>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</si>
  <si>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</si>
  <si>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</si>
  <si>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</si>
  <si>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</si>
  <si>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</si>
  <si>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</si>
  <si>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</si>
  <si>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</si>
  <si>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</si>
  <si>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</si>
  <si>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</si>
  <si>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</si>
  <si>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</si>
  <si>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</si>
  <si>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</si>
  <si>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</si>
  <si>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</si>
  <si>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</si>
  <si>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</si>
  <si>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</si>
  <si>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</si>
  <si>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</si>
  <si>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</si>
  <si>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</si>
  <si>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</si>
  <si>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</si>
  <si>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</si>
  <si>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</si>
  <si>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</si>
  <si>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</si>
  <si>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</si>
  <si>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</si>
  <si>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</si>
  <si>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</si>
  <si>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</si>
  <si>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</si>
  <si>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</si>
  <si>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</si>
  <si>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</si>
  <si>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</si>
  <si>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</si>
  <si>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</si>
  <si>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</si>
  <si>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</si>
  <si>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</si>
  <si>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</si>
  <si>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</si>
  <si>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</si>
  <si>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</si>
  <si>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</si>
  <si>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</si>
  <si>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</si>
  <si>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</si>
  <si>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</si>
  <si>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</si>
  <si>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</si>
  <si>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</si>
  <si>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</si>
  <si>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</si>
  <si>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</si>
  <si>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</si>
  <si>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</si>
  <si>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</si>
  <si>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</si>
  <si>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</si>
  <si>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</si>
  <si>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</si>
  <si>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</si>
  <si>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</si>
  <si>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</si>
  <si>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</si>
  <si>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</si>
  <si>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</si>
  <si>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</si>
  <si>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</si>
  <si>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</si>
  <si>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</si>
  <si>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</si>
  <si>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</si>
  <si>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</si>
  <si>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</si>
  <si>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</si>
  <si>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</si>
  <si>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</si>
  <si>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</si>
  <si>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</si>
  <si>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</si>
  <si>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</si>
  <si>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</si>
  <si>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</si>
  <si>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</si>
  <si>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</si>
  <si>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</si>
  <si>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</si>
  <si>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</si>
  <si>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</si>
  <si>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</si>
  <si>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</si>
  <si>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</si>
  <si>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</si>
  <si>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</si>
  <si>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</si>
  <si>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</si>
  <si>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</si>
  <si>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</si>
  <si>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</si>
  <si>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</si>
  <si>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</si>
  <si>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</si>
  <si>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</si>
  <si>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</si>
  <si>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</si>
  <si>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</si>
  <si>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</si>
  <si>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</si>
  <si>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</si>
  <si>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</si>
  <si>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</si>
  <si>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</si>
  <si>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</si>
  <si>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</si>
  <si>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</si>
  <si>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</si>
  <si>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</si>
  <si>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</si>
  <si>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</si>
  <si>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</si>
  <si>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</si>
  <si>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</si>
  <si>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</si>
  <si>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</si>
  <si>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</si>
  <si>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</si>
  <si>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</si>
  <si>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</si>
  <si>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</si>
  <si>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</si>
  <si>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</si>
  <si>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</si>
  <si>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</si>
  <si>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</si>
  <si>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</si>
  <si>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</si>
  <si>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</si>
  <si>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</si>
  <si>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</si>
  <si>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</si>
  <si>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</si>
  <si>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</si>
  <si>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</si>
  <si>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</si>
  <si>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</si>
  <si>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</si>
  <si>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</si>
  <si>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</si>
  <si>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</si>
  <si>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</si>
  <si>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</si>
  <si>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</si>
  <si>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</si>
  <si>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</si>
  <si>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</si>
  <si>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</si>
  <si>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</si>
  <si>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</si>
  <si>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</si>
  <si>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</si>
  <si>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</si>
  <si>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</si>
  <si>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</si>
  <si>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</si>
  <si>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</si>
  <si>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</si>
  <si>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</si>
  <si>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</si>
  <si>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</si>
  <si>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</si>
  <si>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</si>
  <si>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</si>
  <si>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</si>
  <si>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</si>
  <si>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</si>
  <si>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</si>
  <si>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</si>
  <si>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</si>
  <si>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</si>
  <si>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</si>
  <si>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</si>
  <si>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</si>
  <si>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</si>
  <si>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</si>
  <si>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</si>
  <si>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</si>
  <si>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</si>
  <si>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</si>
  <si>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</si>
  <si>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</si>
  <si>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</si>
  <si>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</si>
  <si>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</si>
  <si>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</si>
  <si>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</si>
  <si>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</si>
  <si>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</si>
  <si>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</si>
  <si>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</si>
  <si>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</si>
  <si>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</si>
  <si>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</si>
  <si>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</si>
  <si>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</si>
  <si>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</si>
  <si>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</si>
  <si>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</si>
  <si>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</si>
  <si>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</si>
  <si>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</si>
  <si>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</si>
  <si>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</si>
  <si>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</si>
  <si>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</si>
  <si>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</si>
  <si>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</si>
  <si>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</si>
  <si>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</si>
  <si>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</si>
  <si>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</si>
  <si>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</si>
  <si>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</si>
  <si>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</si>
  <si>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</si>
  <si>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</si>
  <si>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</si>
  <si>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</si>
  <si>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</si>
  <si>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</si>
  <si>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</si>
  <si>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</si>
  <si>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</si>
  <si>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</si>
  <si>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</si>
  <si>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</si>
  <si>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</si>
  <si>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</si>
  <si>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</si>
  <si>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</si>
  <si>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</si>
  <si>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</si>
  <si>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</si>
  <si>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</si>
  <si>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</si>
  <si>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</si>
  <si>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</si>
  <si>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</si>
  <si>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</si>
  <si>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</si>
  <si>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</si>
  <si>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</si>
  <si>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</si>
  <si>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</si>
  <si>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</si>
  <si>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</si>
  <si>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</si>
  <si>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</si>
  <si>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</si>
  <si>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</si>
  <si>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</si>
  <si>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</si>
  <si>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</si>
  <si>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</si>
  <si>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</si>
  <si>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</si>
  <si>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</si>
  <si>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</si>
  <si>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</si>
  <si>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</si>
  <si>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</si>
  <si>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</si>
  <si>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</si>
  <si>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</si>
  <si>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</si>
  <si>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</si>
  <si>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</si>
  <si>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</si>
  <si>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</si>
  <si>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</si>
  <si>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</si>
  <si>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</si>
  <si>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</si>
  <si>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</si>
  <si>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</si>
  <si>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</si>
  <si>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</si>
  <si>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</si>
  <si>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</si>
  <si>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</si>
  <si>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</si>
  <si>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</si>
  <si>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</si>
  <si>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</si>
  <si>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</si>
  <si>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</si>
  <si>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</si>
  <si>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</si>
  <si>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</si>
  <si>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</si>
  <si>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</si>
  <si>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</si>
  <si>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</si>
  <si>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</si>
  <si>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</si>
  <si>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</si>
  <si>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</si>
  <si>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</si>
  <si>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</si>
  <si>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</si>
  <si>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</si>
  <si>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</si>
  <si>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</si>
  <si>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</si>
  <si>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</si>
  <si>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</si>
  <si>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</si>
  <si>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</si>
  <si>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</si>
  <si>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</si>
  <si>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</si>
  <si>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</si>
  <si>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</si>
  <si>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</si>
  <si>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</si>
  <si>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</si>
  <si>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</si>
  <si>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</si>
  <si>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</si>
  <si>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</si>
  <si>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</si>
  <si>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</si>
  <si>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</si>
  <si>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</si>
  <si>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</si>
  <si>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</si>
  <si>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</si>
  <si>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</si>
  <si>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</si>
  <si>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</si>
  <si>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</si>
  <si>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</si>
  <si>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</si>
  <si>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</si>
  <si>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</si>
  <si>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</si>
  <si>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</si>
  <si>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</si>
  <si>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</si>
  <si>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</si>
  <si>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</si>
  <si>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</si>
  <si>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</si>
  <si>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</si>
  <si>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</si>
  <si>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</si>
  <si>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</si>
  <si>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</si>
  <si>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</si>
  <si>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</si>
  <si>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</si>
  <si>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</si>
  <si>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</si>
  <si>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</si>
  <si>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</si>
  <si>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</si>
  <si>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</si>
  <si>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</si>
  <si>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</si>
  <si>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</si>
  <si>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</si>
  <si>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</si>
  <si>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</si>
  <si>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</si>
  <si>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</si>
  <si>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</si>
  <si>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</si>
  <si>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</si>
  <si>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</si>
  <si>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</si>
  <si>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</si>
  <si>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</si>
  <si>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</si>
  <si>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</si>
  <si>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</si>
  <si>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</si>
  <si>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</si>
  <si>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</si>
  <si>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</si>
  <si>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</si>
  <si>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</si>
  <si>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</si>
  <si>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</si>
  <si>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</si>
  <si>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</si>
  <si>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</si>
  <si>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</si>
  <si>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</si>
  <si>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</si>
  <si>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</si>
  <si>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</si>
  <si>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</si>
  <si>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</si>
  <si>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</si>
  <si>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</si>
  <si>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</si>
  <si>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</si>
  <si>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</si>
  <si>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</si>
  <si>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</si>
  <si>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</si>
  <si>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</si>
  <si>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</si>
  <si>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</si>
  <si>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</si>
  <si>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</si>
  <si>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</si>
  <si>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</si>
  <si>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</si>
  <si>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</si>
  <si>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</si>
  <si>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</si>
  <si>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</si>
  <si>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</si>
  <si>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</si>
  <si>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</si>
  <si>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</si>
  <si>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</si>
  <si>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</si>
  <si>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</si>
  <si>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</si>
  <si>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</si>
  <si>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</si>
  <si>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</si>
  <si>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</si>
  <si>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</si>
  <si>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</si>
  <si>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</si>
  <si>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</si>
  <si>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</si>
  <si>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</si>
  <si>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</si>
  <si>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</si>
  <si>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</si>
  <si>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</si>
  <si>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</si>
  <si>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</si>
  <si>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</si>
  <si>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</si>
  <si>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</si>
  <si>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</si>
  <si>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</si>
  <si>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</si>
  <si>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</si>
  <si>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</si>
  <si>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</si>
  <si>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</si>
  <si>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</si>
  <si>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</si>
  <si>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</si>
  <si>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</si>
  <si>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</si>
  <si>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</si>
  <si>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</si>
  <si>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</si>
  <si>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</si>
  <si>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</si>
  <si>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</si>
  <si>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</si>
  <si>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</si>
  <si>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</si>
  <si>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</si>
  <si>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</si>
  <si>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</si>
  <si>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</si>
  <si>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</si>
  <si>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</si>
  <si>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</si>
  <si>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</si>
  <si>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</si>
  <si>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</si>
  <si>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</si>
  <si>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</si>
  <si>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</si>
  <si>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</si>
  <si>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</si>
  <si>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</si>
  <si>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</si>
  <si>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</si>
  <si>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</si>
  <si>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</si>
  <si>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</si>
  <si>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</si>
  <si>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</si>
  <si>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</si>
  <si>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</si>
  <si>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</si>
  <si>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</si>
  <si>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</si>
  <si>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</si>
  <si>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</si>
  <si>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</si>
  <si>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</si>
  <si>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</si>
  <si>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</si>
  <si>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</si>
  <si>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</si>
  <si>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</si>
  <si>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</si>
  <si>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</si>
  <si>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</si>
  <si>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</si>
  <si>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</si>
  <si>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</si>
  <si>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</si>
  <si>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</si>
  <si>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</si>
  <si>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</si>
  <si>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</si>
  <si>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</si>
  <si>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</si>
  <si>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</si>
  <si>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</si>
  <si>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</si>
  <si>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</si>
  <si>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</si>
  <si>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</si>
  <si>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</si>
  <si>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</si>
  <si>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</si>
  <si>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</si>
  <si>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</si>
  <si>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</si>
  <si>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</si>
  <si>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</si>
  <si>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</si>
  <si>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</si>
  <si>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</si>
  <si>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</si>
  <si>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</si>
  <si>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</si>
  <si>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</si>
  <si>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</si>
  <si>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</si>
  <si>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</si>
  <si>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</si>
  <si>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</si>
  <si>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</si>
  <si>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</si>
  <si>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</si>
  <si>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</si>
  <si>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</si>
  <si>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</si>
  <si>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</si>
  <si>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</si>
  <si>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</si>
  <si>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</si>
  <si>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</si>
  <si>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</si>
  <si>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</si>
  <si>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</si>
  <si>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</si>
  <si>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</si>
  <si>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</si>
  <si>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</si>
  <si>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</si>
  <si>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</si>
  <si>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</si>
  <si>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</si>
  <si>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</si>
  <si>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</si>
  <si>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</si>
  <si>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</si>
  <si>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</si>
  <si>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</si>
  <si>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</si>
  <si>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</si>
  <si>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</si>
  <si>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</si>
  <si>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</si>
  <si>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</si>
  <si>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</si>
  <si>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</si>
  <si>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</si>
  <si>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</si>
  <si>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</si>
  <si>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</si>
  <si>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</si>
  <si>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</si>
  <si>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</si>
  <si>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</si>
  <si>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</si>
  <si>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</si>
  <si>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</si>
  <si>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</si>
  <si>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</si>
  <si>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</si>
  <si>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</si>
  <si>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</si>
  <si>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</si>
  <si>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</si>
  <si>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</si>
  <si>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</si>
  <si>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</si>
  <si>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</si>
  <si>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</si>
  <si>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</si>
  <si>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</si>
  <si>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</si>
  <si>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</si>
  <si>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</si>
  <si>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</si>
  <si>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</si>
  <si>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</si>
  <si>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</si>
  <si>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</si>
  <si>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</si>
  <si>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</si>
  <si>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</si>
  <si>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</si>
  <si>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</si>
  <si>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</si>
  <si>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</si>
  <si>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</si>
  <si>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</si>
  <si>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</si>
  <si>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</si>
  <si>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</si>
  <si>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</si>
  <si>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</si>
  <si>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</si>
  <si>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</si>
  <si>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</si>
  <si>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</si>
  <si>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</si>
  <si>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</si>
  <si>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</si>
  <si>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</si>
  <si>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</si>
  <si>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</si>
  <si>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</si>
  <si>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</si>
  <si>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</si>
  <si>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</si>
  <si>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</si>
  <si>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</si>
  <si>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</si>
  <si>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</si>
  <si>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</si>
  <si>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</si>
  <si>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</si>
  <si>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</si>
  <si>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</si>
  <si>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</si>
  <si>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</si>
  <si>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</si>
  <si>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</si>
  <si>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</si>
  <si>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</si>
  <si>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</si>
  <si>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</si>
  <si>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</si>
  <si>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</si>
  <si>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</si>
  <si>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</si>
  <si>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</si>
  <si>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</si>
  <si>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</si>
  <si>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</si>
  <si>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</si>
  <si>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</si>
  <si>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</si>
  <si>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</si>
  <si>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</si>
  <si>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</si>
  <si>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</si>
  <si>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</si>
  <si>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</si>
  <si>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</si>
  <si>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</si>
  <si>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</si>
  <si>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</si>
  <si>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</si>
  <si>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</si>
  <si>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</si>
  <si>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</si>
  <si>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</si>
  <si>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</si>
  <si>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</si>
  <si>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</si>
  <si>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</si>
  <si>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</si>
  <si>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</si>
  <si>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</si>
  <si>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</si>
  <si>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</si>
  <si>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</si>
  <si>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</si>
  <si>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</si>
  <si>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</si>
  <si>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</si>
  <si>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</si>
  <si>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</si>
  <si>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</si>
  <si>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</si>
  <si>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</si>
  <si>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</si>
  <si>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</si>
  <si>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</si>
  <si>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</si>
  <si>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</si>
  <si>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</si>
  <si>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</si>
  <si>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</si>
  <si>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</si>
  <si>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</si>
  <si>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</si>
  <si>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</si>
  <si>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</si>
  <si>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</si>
  <si>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</si>
  <si>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</si>
  <si>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</si>
  <si>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</si>
  <si>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</si>
  <si>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</si>
  <si>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</si>
  <si>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</si>
  <si>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</si>
  <si>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</si>
  <si>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</si>
  <si>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</si>
  <si>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</si>
  <si>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</si>
  <si>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</si>
  <si>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</si>
  <si>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</si>
  <si>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</si>
  <si>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</si>
  <si>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</si>
  <si>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</si>
  <si>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</si>
  <si>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</si>
  <si>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</si>
  <si>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</si>
  <si>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</si>
  <si>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</si>
  <si>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</si>
  <si>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</si>
  <si>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</si>
  <si>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</si>
  <si>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</si>
  <si>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</si>
  <si>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</si>
  <si>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</si>
  <si>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</si>
  <si>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</si>
  <si>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</si>
  <si>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</si>
  <si>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</si>
  <si>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</si>
  <si>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</si>
  <si>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</si>
  <si>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</si>
  <si>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</si>
  <si>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</si>
  <si>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</si>
  <si>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</si>
  <si>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</si>
  <si>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</si>
  <si>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</si>
  <si>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</si>
  <si>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</si>
  <si>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</si>
  <si>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</si>
  <si>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</si>
  <si>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</si>
  <si>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</si>
  <si>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</si>
  <si>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</si>
  <si>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</si>
  <si>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</si>
  <si>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</si>
  <si>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</si>
  <si>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</si>
  <si>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</si>
  <si>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</si>
  <si>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</si>
  <si>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</si>
  <si>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</si>
  <si>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</si>
  <si>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</si>
  <si>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</si>
  <si>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</si>
  <si>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</si>
  <si>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</si>
  <si>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</si>
  <si>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</si>
  <si>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</si>
  <si>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</si>
  <si>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</si>
  <si>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</si>
  <si>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</si>
  <si>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</si>
  <si>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</si>
  <si>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</si>
  <si>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</si>
  <si>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</si>
  <si>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</si>
  <si>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</si>
  <si>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</si>
  <si>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</si>
  <si>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</si>
  <si>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</si>
  <si>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</si>
  <si>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</si>
  <si>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</si>
  <si>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</si>
  <si>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</si>
  <si>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</si>
  <si>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</si>
  <si>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</si>
  <si>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</si>
  <si>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</si>
  <si>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</si>
  <si>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</si>
  <si>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</si>
  <si>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</si>
  <si>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</si>
  <si>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</si>
  <si>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</si>
  <si>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</si>
  <si>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</si>
  <si>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</si>
  <si>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</si>
  <si>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</si>
  <si>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</si>
  <si>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</si>
  <si>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</si>
  <si>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</si>
  <si>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</si>
  <si>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</si>
  <si>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</si>
  <si>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</si>
  <si>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</si>
  <si>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</si>
  <si>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</si>
  <si>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</si>
  <si>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</si>
  <si>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</si>
  <si>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</si>
  <si>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</si>
  <si>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</si>
  <si>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</si>
  <si>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</si>
  <si>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</si>
  <si>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</si>
  <si>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</si>
  <si>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</si>
  <si>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</si>
  <si>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</si>
  <si>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</si>
  <si>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</si>
  <si>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</si>
  <si>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</si>
  <si>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</si>
  <si>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</si>
  <si>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</si>
  <si>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</si>
  <si>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</si>
  <si>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</si>
  <si>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</si>
  <si>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</si>
  <si>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</si>
  <si>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</si>
  <si>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</si>
  <si>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</si>
  <si>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</si>
  <si>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</si>
  <si>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</si>
  <si>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</si>
  <si>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</si>
  <si>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</si>
  <si>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</si>
  <si>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</si>
  <si>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</si>
  <si>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</si>
  <si>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</si>
  <si>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</si>
  <si>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</si>
  <si>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</si>
  <si>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</si>
  <si>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</si>
  <si>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</si>
  <si>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</si>
  <si>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</si>
  <si>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</si>
  <si>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</si>
  <si>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</si>
  <si>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</si>
  <si>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</si>
  <si>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</si>
  <si>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</si>
  <si>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</si>
  <si>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</si>
  <si>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</si>
  <si>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</si>
  <si>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</si>
  <si>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</si>
  <si>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</si>
  <si>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</si>
  <si>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</si>
  <si>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</si>
  <si>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</si>
  <si>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</si>
  <si>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</si>
  <si>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</si>
  <si>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</si>
  <si>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</si>
  <si>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</si>
  <si>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</si>
  <si>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</si>
  <si>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</si>
  <si>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</si>
  <si>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</si>
  <si>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</si>
  <si>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</si>
  <si>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</si>
  <si>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</si>
  <si>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</si>
  <si>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</si>
  <si>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</si>
  <si>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</si>
  <si>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</si>
  <si>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</si>
  <si>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</si>
  <si>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</si>
  <si>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</si>
  <si>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</si>
  <si>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</si>
  <si>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</si>
  <si>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</si>
  <si>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</si>
  <si>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</si>
  <si>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</si>
  <si>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</si>
  <si>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</si>
  <si>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</si>
  <si>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</si>
  <si>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</si>
  <si>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</si>
  <si>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</si>
  <si>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</si>
  <si>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</si>
  <si>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</si>
  <si>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</si>
  <si>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</si>
  <si>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</si>
  <si>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</si>
  <si>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</si>
  <si>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</si>
  <si>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</si>
  <si>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</si>
  <si>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</si>
  <si>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</si>
  <si>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</si>
  <si>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</si>
  <si>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</si>
  <si>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</si>
  <si>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</si>
  <si>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</si>
  <si>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</si>
  <si>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</si>
  <si>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</si>
  <si>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</si>
  <si>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</si>
  <si>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</si>
  <si>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</si>
  <si>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</si>
  <si>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</si>
  <si>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</si>
  <si>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</si>
  <si>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</si>
  <si>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</si>
  <si>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</si>
  <si>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</si>
  <si>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</si>
  <si>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</si>
  <si>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</si>
  <si>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</si>
  <si>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</si>
  <si>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</si>
  <si>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</si>
  <si>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</si>
  <si>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</si>
  <si>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</si>
  <si>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</si>
  <si>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</si>
  <si>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</si>
  <si>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</si>
  <si>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</si>
  <si>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</si>
  <si>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</si>
  <si>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</si>
  <si>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</si>
  <si>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</si>
  <si>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</si>
  <si>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</si>
  <si>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</si>
  <si>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</si>
  <si>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</si>
  <si>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</si>
  <si>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</si>
  <si>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</si>
  <si>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</si>
  <si>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</si>
  <si>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</si>
  <si>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</si>
  <si>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</si>
  <si>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</si>
  <si>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</si>
  <si>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</si>
  <si>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</si>
  <si>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</si>
  <si>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</si>
  <si>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</si>
  <si>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</si>
  <si>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</si>
  <si>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</si>
  <si>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</si>
  <si>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</si>
  <si>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</si>
  <si>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</si>
  <si>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</si>
  <si>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</si>
  <si>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</si>
  <si>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</si>
  <si>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</si>
  <si>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</si>
  <si>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</si>
  <si>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</si>
  <si>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</si>
  <si>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</si>
  <si>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</si>
  <si>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</si>
  <si>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</si>
  <si>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</si>
  <si>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</si>
  <si>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</si>
  <si>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</si>
  <si>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</si>
  <si>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</si>
  <si>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</si>
  <si>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</si>
  <si>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</si>
  <si>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</si>
  <si>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</si>
  <si>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</si>
  <si>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</si>
  <si>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</si>
  <si>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</si>
  <si>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</si>
  <si>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</si>
  <si>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</si>
  <si>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</si>
  <si>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</si>
  <si>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</si>
  <si>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</si>
  <si>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</si>
  <si>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</si>
  <si>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</si>
  <si>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</si>
  <si>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</si>
  <si>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</si>
  <si>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</si>
  <si>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</si>
  <si>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</si>
  <si>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</si>
  <si>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</si>
  <si>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</si>
  <si>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</si>
  <si>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</si>
  <si>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</si>
  <si>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</si>
  <si>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</si>
  <si>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</si>
  <si>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</si>
  <si>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</si>
  <si>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</si>
  <si>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</si>
  <si>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</si>
  <si>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</si>
  <si>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</si>
  <si>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</si>
  <si>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</si>
  <si>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</si>
  <si>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</si>
  <si>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</si>
  <si>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</si>
  <si>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</si>
  <si>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</si>
  <si>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</si>
  <si>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</si>
  <si>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</si>
  <si>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</si>
  <si>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</si>
  <si>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</si>
  <si>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</si>
  <si>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</si>
  <si>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</si>
  <si>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</si>
  <si>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</si>
  <si>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</si>
  <si>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</si>
  <si>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</si>
  <si>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</si>
  <si>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</si>
  <si>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</si>
  <si>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</si>
  <si>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</si>
  <si>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</si>
  <si>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</si>
  <si>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</si>
  <si>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</si>
  <si>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</si>
  <si>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</si>
  <si>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</si>
  <si>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</si>
  <si>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</si>
  <si>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</si>
  <si>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</si>
  <si>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</si>
  <si>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</si>
  <si>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</si>
  <si>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</si>
  <si>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</si>
  <si>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</si>
  <si>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</si>
  <si>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</si>
  <si>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</si>
  <si>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</si>
  <si>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</si>
  <si>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</si>
  <si>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</si>
  <si>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</si>
  <si>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</si>
  <si>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</si>
  <si>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</si>
  <si>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</si>
  <si>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</si>
  <si>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</si>
  <si>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</si>
  <si>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</si>
  <si>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</si>
  <si>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</si>
  <si>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</si>
  <si>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</si>
  <si>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</si>
  <si>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</si>
  <si>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</si>
  <si>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</si>
  <si>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</si>
  <si>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</si>
  <si>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</si>
  <si>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</si>
  <si>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</si>
  <si>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</si>
  <si>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</si>
  <si>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</si>
  <si>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</si>
  <si>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</si>
  <si>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</si>
  <si>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</si>
  <si>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</si>
  <si>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</si>
  <si>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</si>
  <si>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</si>
  <si>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</si>
  <si>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</si>
  <si>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</si>
  <si>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</si>
  <si>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</si>
  <si>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</si>
  <si>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</si>
  <si>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</si>
  <si>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</si>
  <si>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</si>
  <si>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</si>
  <si>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</si>
  <si>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</si>
  <si>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</si>
  <si>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</si>
  <si>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</si>
  <si>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</si>
  <si>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</si>
  <si>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</si>
  <si>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</si>
  <si>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</si>
  <si>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</si>
  <si>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</si>
  <si>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</si>
  <si>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</si>
  <si>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</si>
  <si>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</si>
  <si>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</si>
  <si>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</si>
  <si>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</si>
  <si>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</si>
  <si>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</si>
  <si>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</si>
  <si>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</si>
  <si>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</si>
  <si>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</si>
  <si>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</si>
  <si>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</si>
  <si>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</si>
  <si>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</si>
  <si>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</si>
  <si>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</si>
  <si>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</si>
  <si>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</si>
  <si>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</si>
  <si>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</si>
  <si>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</si>
  <si>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</si>
  <si>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</si>
  <si>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</si>
  <si>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</si>
  <si>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</si>
  <si>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</si>
  <si>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</si>
  <si>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</si>
  <si>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</si>
  <si>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</si>
  <si>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</si>
  <si>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</si>
  <si>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</si>
  <si>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</si>
  <si>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</si>
  <si>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</si>
  <si>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</si>
  <si>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</si>
  <si>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</si>
  <si>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</si>
  <si>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</si>
  <si>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</si>
  <si>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</si>
  <si>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</si>
  <si>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</si>
  <si>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</si>
  <si>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</si>
  <si>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</si>
  <si>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</si>
  <si>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</si>
  <si>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</si>
  <si>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</si>
  <si>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</si>
  <si>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</si>
  <si>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</si>
  <si>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</si>
  <si>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</si>
  <si>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</si>
  <si>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</si>
  <si>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</si>
  <si>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</si>
  <si>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</si>
  <si>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</si>
  <si>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</si>
  <si>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</si>
  <si>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</si>
  <si>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</si>
  <si>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</si>
  <si>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</si>
  <si>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</si>
  <si>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</si>
  <si>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</si>
  <si>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</si>
  <si>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</si>
  <si>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</si>
  <si>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</si>
  <si>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</si>
  <si>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</si>
  <si>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</si>
  <si>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</si>
  <si>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</si>
  <si>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</si>
  <si>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</si>
  <si>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</si>
  <si>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</si>
  <si>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</si>
  <si>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</si>
  <si>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</si>
  <si>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</si>
  <si>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</si>
  <si>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</si>
  <si>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</si>
  <si>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</si>
  <si>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</si>
  <si>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</si>
  <si>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</si>
  <si>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</si>
  <si>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</si>
  <si>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</si>
  <si>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</si>
  <si>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</si>
  <si>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</si>
  <si>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</si>
  <si>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</si>
  <si>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</si>
  <si>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</si>
  <si>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</si>
  <si>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</si>
  <si>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</si>
  <si>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</si>
  <si>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</si>
  <si>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</si>
  <si>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</si>
  <si>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</si>
  <si>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</si>
  <si>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</si>
  <si>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</si>
  <si>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</si>
  <si>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</si>
  <si>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</si>
  <si>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</si>
  <si>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</si>
  <si>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</si>
  <si>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</si>
  <si>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</si>
  <si>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</si>
  <si>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</si>
  <si>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</si>
  <si>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</si>
  <si>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</si>
  <si>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</si>
  <si>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</si>
  <si>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</si>
  <si>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</si>
  <si>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</si>
  <si>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</si>
  <si>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</si>
  <si>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</si>
  <si>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</si>
  <si>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</si>
  <si>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</si>
  <si>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</si>
  <si>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</si>
  <si>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</si>
  <si>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</si>
  <si>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</si>
  <si>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</si>
  <si>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</si>
  <si>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</si>
  <si>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</si>
  <si>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</si>
  <si>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</si>
  <si>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</si>
  <si>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</si>
  <si>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</si>
  <si>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</si>
  <si>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</si>
  <si>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</si>
  <si>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</si>
  <si>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</si>
  <si>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</si>
  <si>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</si>
  <si>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</si>
  <si>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</si>
  <si>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</si>
  <si>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</si>
  <si>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</si>
  <si>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</si>
  <si>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</si>
  <si>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</si>
  <si>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</si>
  <si>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</si>
  <si>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</si>
  <si>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</si>
  <si>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</si>
  <si>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</si>
  <si>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</si>
  <si>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</si>
  <si>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</si>
  <si>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</si>
  <si>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</si>
  <si>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</si>
  <si>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</si>
  <si>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</si>
  <si>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</si>
  <si>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</si>
  <si>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</si>
  <si>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</si>
  <si>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</si>
  <si>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</si>
  <si>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</si>
  <si>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</si>
  <si>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</si>
  <si>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</si>
  <si>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</si>
  <si>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</si>
  <si>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</si>
  <si>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</si>
  <si>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</si>
  <si>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</si>
  <si>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</si>
  <si>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</si>
  <si>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</si>
  <si>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</si>
  <si>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</si>
  <si>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</si>
  <si>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</si>
  <si>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</si>
  <si>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</si>
  <si>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</si>
  <si>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</si>
  <si>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</si>
  <si>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</si>
  <si>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</si>
  <si>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</si>
  <si>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</si>
  <si>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</si>
  <si>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</si>
  <si>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</si>
  <si>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</si>
  <si>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</si>
  <si>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</si>
  <si>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</si>
  <si>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</si>
  <si>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</si>
  <si>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</si>
  <si>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</si>
  <si>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</si>
  <si>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</si>
  <si>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</si>
  <si>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</si>
  <si>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</si>
  <si>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</si>
  <si>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</si>
  <si>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</si>
  <si>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</si>
  <si>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</si>
  <si>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</si>
  <si>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</si>
  <si>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</si>
  <si>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</si>
  <si>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</si>
  <si>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</si>
  <si>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</si>
  <si>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</si>
  <si>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</si>
  <si>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</si>
  <si>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</si>
  <si>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</si>
  <si>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</si>
  <si>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</si>
  <si>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</si>
  <si>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</si>
  <si>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</si>
  <si>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</si>
  <si>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</si>
  <si>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</si>
  <si>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</si>
  <si>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</si>
  <si>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</si>
  <si>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</si>
  <si>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</si>
  <si>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</si>
  <si>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</si>
  <si>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</si>
  <si>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</si>
  <si>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</si>
  <si>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</si>
  <si>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</si>
  <si>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</si>
  <si>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</si>
  <si>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</si>
  <si>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</si>
  <si>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</si>
  <si>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</si>
  <si>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</si>
  <si>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</si>
  <si>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</si>
  <si>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</si>
  <si>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</si>
  <si>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</si>
  <si>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</si>
  <si>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</si>
  <si>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</si>
  <si>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</si>
  <si>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</si>
  <si>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</si>
  <si>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</si>
  <si>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</si>
  <si>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</si>
  <si>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</si>
  <si>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</si>
  <si>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</si>
  <si>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</si>
  <si>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</si>
  <si>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</si>
  <si>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</si>
  <si>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</si>
  <si>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</si>
  <si>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</si>
  <si>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</si>
  <si>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</si>
  <si>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</si>
  <si>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</si>
  <si>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</si>
  <si>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</si>
  <si>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</si>
  <si>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</si>
  <si>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</si>
  <si>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</si>
  <si>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</si>
  <si>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</si>
  <si>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</si>
  <si>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</si>
  <si>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</si>
  <si>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</si>
  <si>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</si>
  <si>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</si>
  <si>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</si>
  <si>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</si>
  <si>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</si>
  <si>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</si>
  <si>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</si>
  <si>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</si>
  <si>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</si>
  <si>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</si>
  <si>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</si>
  <si>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</si>
  <si>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</si>
  <si>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</si>
  <si>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</si>
  <si>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</si>
  <si>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</si>
  <si>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</si>
  <si>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</si>
  <si>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</si>
  <si>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</si>
  <si>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</si>
  <si>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</si>
  <si>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</si>
  <si>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</si>
  <si>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</si>
  <si>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</si>
  <si>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</si>
  <si>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</si>
  <si>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</si>
  <si>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</si>
  <si>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</si>
  <si>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</si>
  <si>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</si>
  <si>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</si>
  <si>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</si>
  <si>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</si>
  <si>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</si>
  <si>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</si>
  <si>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</si>
  <si>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</si>
  <si>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</si>
  <si>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</si>
  <si>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</si>
  <si>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</si>
  <si>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</si>
  <si>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</si>
  <si>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</si>
  <si>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</si>
  <si>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</si>
  <si>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</si>
  <si>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</si>
  <si>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</si>
  <si>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</si>
  <si>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</si>
  <si>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</si>
  <si>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</si>
  <si>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</si>
  <si>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</si>
  <si>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</si>
  <si>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</si>
  <si>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</si>
  <si>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</si>
  <si>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</si>
  <si>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</si>
  <si>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</si>
  <si>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</si>
  <si>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</si>
  <si>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</si>
  <si>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</si>
  <si>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</si>
  <si>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</si>
  <si>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</si>
  <si>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</si>
  <si>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</si>
  <si>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</si>
  <si>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</si>
  <si>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</si>
  <si>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</si>
  <si>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</si>
  <si>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</si>
  <si>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</si>
  <si>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</si>
  <si>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</si>
  <si>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</si>
  <si>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</si>
  <si>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</si>
  <si>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</si>
  <si>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</si>
  <si>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</si>
  <si>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</si>
  <si>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</si>
  <si>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</si>
  <si>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</si>
  <si>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</si>
  <si>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</si>
  <si>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</si>
  <si>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</si>
  <si>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</si>
  <si>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</si>
  <si>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</si>
  <si>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</si>
  <si>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</si>
  <si>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</si>
  <si>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</si>
  <si>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</si>
  <si>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</si>
  <si>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</si>
  <si>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</si>
  <si>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</si>
  <si>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</si>
  <si>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</si>
  <si>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</si>
  <si>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</si>
  <si>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</si>
  <si>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</si>
  <si>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</si>
  <si>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</si>
  <si>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</si>
  <si>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</si>
  <si>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</si>
  <si>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</si>
  <si>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</si>
  <si>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</si>
  <si>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</si>
  <si>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</si>
  <si>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</si>
  <si>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</si>
  <si>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</si>
  <si>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</si>
  <si>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</si>
  <si>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</si>
  <si>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</si>
  <si>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</si>
  <si>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</si>
  <si>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</si>
  <si>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</si>
  <si>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</si>
  <si>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</si>
  <si>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</si>
  <si>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</si>
  <si>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</si>
  <si>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</si>
  <si>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</si>
  <si>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</si>
  <si>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</si>
  <si>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</si>
  <si>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</si>
  <si>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</si>
  <si>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</si>
  <si>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</si>
  <si>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</si>
  <si>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</si>
  <si>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</si>
  <si>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</si>
  <si>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</si>
  <si>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</si>
  <si>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</si>
  <si>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</si>
  <si>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</si>
  <si>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</si>
  <si>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</si>
  <si>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</si>
  <si>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</si>
  <si>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</si>
  <si>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</si>
  <si>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</si>
  <si>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</si>
  <si>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</si>
  <si>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</si>
  <si>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</si>
  <si>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</si>
  <si>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</si>
  <si>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</si>
  <si>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</si>
  <si>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</si>
  <si>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</si>
  <si>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</si>
  <si>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</si>
  <si>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</si>
  <si>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</si>
  <si>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</si>
  <si>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</si>
  <si>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</si>
  <si>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</si>
  <si>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</si>
  <si>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</si>
  <si>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</si>
  <si>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</si>
  <si>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</si>
  <si>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</si>
  <si>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</si>
  <si>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</si>
  <si>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</si>
  <si>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</si>
  <si>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</si>
  <si>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</si>
  <si>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</si>
  <si>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</si>
  <si>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</si>
  <si>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</si>
  <si>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</si>
  <si>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</si>
  <si>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</si>
  <si>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</si>
  <si>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</si>
  <si>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</si>
  <si>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</si>
  <si>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</si>
  <si>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</si>
  <si>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</si>
  <si>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</si>
  <si>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</si>
  <si>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</si>
  <si>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</si>
  <si>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</si>
  <si>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</si>
  <si>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</si>
  <si>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</si>
  <si>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</si>
  <si>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</si>
  <si>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</si>
  <si>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</si>
  <si>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</si>
  <si>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</si>
  <si>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</si>
  <si>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</si>
  <si>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</si>
  <si>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</si>
  <si>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</si>
  <si>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</si>
  <si>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</si>
  <si>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</si>
  <si>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</si>
  <si>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</si>
  <si>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</si>
  <si>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</si>
  <si>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</si>
  <si>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</si>
  <si>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</si>
  <si>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</si>
  <si>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</si>
  <si>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</si>
  <si>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</si>
  <si>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</si>
  <si>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</si>
  <si>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</si>
  <si>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</si>
  <si>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</si>
  <si>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</si>
  <si>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</si>
  <si>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</si>
  <si>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</si>
  <si>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</si>
  <si>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</si>
  <si>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</si>
  <si>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</si>
  <si>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</si>
  <si>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</si>
  <si>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</si>
  <si>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</si>
  <si>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</si>
  <si>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</si>
  <si>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</si>
  <si>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</si>
  <si>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</si>
  <si>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</si>
  <si>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</si>
  <si>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</si>
  <si>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</si>
  <si>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</si>
  <si>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</si>
  <si>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</si>
  <si>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</si>
  <si>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</si>
  <si>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</si>
  <si>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</si>
  <si>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</si>
  <si>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</si>
  <si>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</si>
  <si>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</si>
  <si>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</si>
  <si>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</si>
  <si>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</si>
  <si>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</si>
  <si>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</si>
  <si>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</si>
  <si>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</si>
  <si>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</si>
  <si>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</si>
  <si>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</si>
  <si>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</si>
  <si>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</si>
  <si>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</si>
  <si>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</si>
  <si>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</si>
  <si>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</si>
  <si>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</si>
  <si>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</si>
  <si>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</si>
  <si>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</si>
  <si>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</si>
  <si>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</si>
  <si>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</si>
  <si>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</si>
  <si>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</si>
  <si>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</si>
  <si>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</si>
  <si>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</si>
  <si>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</si>
  <si>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</si>
  <si>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</si>
  <si>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</si>
  <si>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</si>
  <si>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</si>
  <si>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</si>
  <si>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</si>
  <si>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</si>
  <si>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</si>
  <si>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</si>
  <si>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</si>
  <si>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</si>
  <si>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</si>
  <si>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</si>
  <si>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</si>
  <si>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</si>
  <si>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</si>
  <si>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</si>
  <si>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</si>
  <si>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</si>
  <si>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</si>
  <si>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</si>
  <si>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</si>
  <si>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</si>
  <si>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</si>
  <si>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</si>
  <si>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</si>
  <si>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</si>
  <si>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</si>
  <si>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</si>
  <si>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</si>
  <si>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</si>
  <si>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</si>
  <si>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</si>
  <si>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</si>
  <si>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</si>
  <si>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</si>
  <si>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</si>
  <si>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</si>
  <si>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</si>
  <si>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</si>
  <si>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</si>
  <si>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</si>
  <si>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</si>
  <si>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</si>
  <si>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</si>
  <si>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</si>
  <si>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</si>
  <si>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</si>
  <si>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</si>
  <si>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</si>
  <si>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</si>
  <si>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</si>
  <si>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</si>
  <si>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</si>
  <si>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</si>
  <si>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</si>
  <si>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</si>
  <si>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</si>
  <si>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</si>
  <si>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</si>
  <si>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</si>
  <si>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</si>
  <si>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</si>
  <si>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</si>
  <si>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</si>
  <si>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</si>
  <si>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</si>
  <si>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</si>
  <si>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</si>
  <si>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</si>
  <si>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</si>
  <si>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</si>
  <si>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</si>
  <si>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</si>
  <si>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</si>
  <si>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</si>
  <si>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</si>
  <si>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</si>
  <si>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</si>
  <si>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</si>
  <si>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</si>
  <si>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</si>
  <si>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</si>
  <si>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</si>
  <si>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</si>
  <si>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</si>
  <si>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</si>
  <si>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</si>
  <si>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</si>
  <si>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</si>
  <si>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</si>
  <si>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</si>
  <si>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</si>
  <si>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</si>
  <si>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</si>
  <si>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</si>
  <si>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</si>
  <si>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</si>
  <si>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</si>
  <si>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</si>
  <si>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</si>
  <si>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</si>
  <si>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</si>
  <si>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</si>
  <si>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</si>
  <si>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</si>
  <si>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</si>
  <si>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</si>
  <si>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</si>
  <si>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</si>
  <si>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</si>
  <si>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</si>
  <si>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</si>
  <si>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</si>
  <si>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</si>
  <si>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</si>
  <si>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</si>
  <si>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</si>
  <si>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</si>
  <si>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</si>
  <si>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</si>
  <si>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</si>
  <si>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</si>
  <si>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</si>
  <si>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</si>
  <si>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</si>
  <si>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</si>
  <si>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</si>
  <si>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</si>
  <si>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</si>
  <si>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</si>
  <si>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</si>
  <si>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</si>
  <si>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</si>
  <si>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</si>
  <si>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</si>
  <si>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</si>
  <si>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</si>
  <si>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</si>
  <si>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</si>
  <si>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</si>
  <si>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</si>
  <si>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</si>
  <si>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</si>
  <si>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</si>
  <si>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</si>
  <si>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</si>
  <si>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</si>
  <si>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</si>
  <si>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</si>
  <si>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</si>
  <si>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</si>
  <si>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</si>
  <si>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</si>
  <si>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</si>
  <si>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</si>
  <si>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</si>
  <si>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</si>
  <si>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</si>
  <si>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</si>
  <si>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</si>
  <si>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</si>
  <si>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</si>
  <si>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</si>
  <si>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</si>
  <si>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</si>
  <si>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</si>
  <si>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</si>
  <si>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</si>
  <si>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</si>
  <si>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</si>
  <si>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</si>
  <si>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</si>
  <si>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</si>
  <si>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</si>
  <si>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</si>
  <si>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</si>
  <si>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</si>
  <si>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</si>
  <si>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</si>
  <si>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</si>
  <si>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</si>
  <si>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</si>
  <si>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</si>
  <si>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</si>
  <si>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</si>
  <si>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</si>
  <si>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</si>
  <si>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</si>
  <si>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</si>
  <si>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</si>
  <si>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</si>
  <si>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</si>
  <si>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</si>
  <si>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</si>
  <si>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</si>
  <si>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</si>
  <si>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</si>
  <si>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</si>
  <si>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</si>
  <si>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</si>
  <si>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</si>
  <si>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</si>
  <si>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</si>
  <si>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</si>
  <si>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</si>
  <si>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</si>
  <si>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</si>
  <si>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</si>
  <si>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</si>
  <si>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</si>
  <si>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</si>
  <si>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</si>
  <si>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</si>
  <si>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</si>
  <si>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</si>
  <si>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</si>
  <si>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</si>
  <si>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</si>
  <si>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</si>
  <si>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</si>
  <si>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</si>
  <si>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</si>
  <si>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</si>
  <si>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</si>
  <si>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</si>
  <si>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</si>
  <si>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</si>
  <si>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</si>
  <si>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</si>
  <si>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</si>
  <si>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</si>
  <si>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</si>
  <si>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</si>
  <si>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</si>
  <si>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</si>
  <si>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</si>
  <si>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</si>
  <si>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</si>
  <si>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</si>
  <si>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</si>
  <si>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</si>
  <si>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</si>
  <si>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</si>
  <si>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</si>
  <si>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</si>
  <si>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</si>
  <si>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</si>
  <si>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</si>
  <si>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</si>
  <si>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</si>
  <si>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</si>
  <si>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</si>
  <si>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</si>
  <si>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</si>
  <si>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</si>
  <si>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</si>
  <si>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</si>
  <si>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</si>
  <si>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</si>
  <si>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</si>
  <si>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</si>
  <si>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</si>
  <si>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</si>
  <si>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</si>
  <si>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</si>
  <si>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</si>
  <si>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</si>
  <si>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</si>
  <si>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</si>
  <si>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</si>
  <si>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</si>
  <si>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</si>
  <si>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</si>
  <si>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</si>
  <si>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</si>
  <si>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</si>
  <si>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</si>
  <si>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</si>
  <si>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</si>
  <si>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</si>
  <si>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</si>
  <si>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</si>
  <si>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</si>
  <si>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</si>
  <si>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</si>
  <si>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</si>
  <si>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</si>
  <si>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</si>
  <si>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</si>
  <si>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</si>
  <si>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</si>
  <si>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</si>
  <si>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</si>
  <si>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</si>
  <si>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</si>
  <si>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</si>
  <si>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</si>
  <si>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</si>
  <si>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</si>
  <si>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</si>
  <si>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</si>
  <si>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</si>
  <si>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</si>
  <si>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</si>
  <si>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</si>
  <si>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</si>
  <si>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</si>
  <si>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</si>
  <si>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</si>
  <si>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</si>
  <si>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</si>
  <si>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</si>
  <si>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</si>
  <si>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</si>
  <si>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</si>
  <si>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</si>
  <si>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</si>
  <si>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</si>
  <si>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</si>
  <si>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</si>
  <si>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</si>
  <si>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</si>
  <si>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</si>
  <si>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</si>
  <si>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</si>
  <si>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</si>
  <si>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</si>
  <si>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</si>
  <si>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</si>
  <si>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</si>
  <si>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</si>
  <si>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</si>
  <si>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</si>
  <si>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</si>
  <si>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</si>
  <si>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</si>
  <si>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</si>
  <si>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</si>
  <si>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</si>
  <si>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</si>
  <si>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</si>
  <si>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</si>
  <si>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</si>
  <si>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</si>
  <si>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</si>
  <si>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</si>
  <si>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</si>
  <si>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</si>
  <si>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</si>
  <si>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</si>
  <si>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</si>
  <si>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</si>
  <si>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</si>
  <si>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</si>
  <si>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</si>
  <si>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</si>
  <si>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</si>
  <si>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</si>
  <si>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</si>
  <si>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</si>
  <si>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</si>
  <si>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</si>
  <si>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</si>
  <si>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</si>
  <si>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</si>
  <si>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</si>
  <si>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</si>
  <si>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</si>
  <si>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</si>
  <si>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</si>
  <si>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</si>
  <si>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</si>
  <si>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</si>
  <si>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</si>
  <si>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</si>
  <si>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</si>
  <si>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</si>
  <si>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</si>
  <si>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</si>
  <si>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</si>
  <si>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</si>
  <si>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</si>
  <si>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</si>
  <si>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</si>
  <si>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</si>
  <si>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</si>
  <si>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</si>
  <si>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</si>
  <si>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</si>
  <si>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</si>
  <si>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</si>
  <si>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</si>
  <si>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</si>
  <si>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</si>
  <si>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</si>
  <si>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</si>
  <si>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</si>
  <si>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</si>
  <si>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</si>
  <si>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</si>
  <si>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</si>
  <si>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</si>
  <si>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</si>
  <si>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</si>
  <si>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</si>
  <si>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</si>
  <si>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</si>
  <si>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</si>
  <si>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</si>
  <si>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</si>
  <si>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</si>
  <si>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</si>
  <si>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</si>
  <si>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</si>
  <si>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</si>
  <si>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</si>
  <si>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</si>
  <si>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</si>
  <si>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</si>
  <si>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</si>
  <si>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</si>
  <si>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</si>
  <si>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</si>
  <si>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</si>
  <si>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</si>
  <si>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</si>
  <si>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</si>
  <si>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</si>
  <si>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</si>
  <si>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</si>
  <si>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</si>
  <si>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</si>
  <si>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</si>
  <si>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</si>
  <si>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</si>
  <si>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</si>
  <si>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</si>
  <si>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</si>
  <si>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</si>
  <si>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</si>
  <si>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</si>
  <si>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</si>
  <si>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</si>
  <si>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</si>
  <si>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</si>
  <si>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</si>
  <si>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</si>
  <si>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</si>
  <si>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</si>
  <si>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</si>
  <si>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</si>
  <si>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</si>
  <si>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</si>
  <si>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</si>
  <si>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</si>
  <si>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</si>
  <si>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</si>
  <si>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</si>
  <si>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</si>
  <si>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</si>
  <si>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</si>
  <si>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</si>
  <si>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</si>
  <si>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</si>
  <si>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</si>
  <si>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</si>
  <si>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</si>
  <si>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</si>
  <si>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</si>
  <si>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</si>
  <si>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</si>
  <si>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</si>
  <si>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</si>
  <si>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</si>
  <si>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</si>
  <si>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</si>
  <si>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</si>
  <si>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</si>
  <si>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</si>
  <si>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</si>
  <si>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</si>
  <si>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</si>
  <si>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</si>
  <si>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</si>
  <si>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</si>
  <si>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</si>
  <si>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</si>
  <si>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</si>
  <si>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</si>
  <si>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</si>
  <si>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</si>
  <si>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</si>
  <si>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</si>
  <si>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</si>
  <si>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</si>
  <si>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</si>
  <si>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</si>
  <si>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</si>
  <si>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</si>
  <si>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</si>
  <si>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</si>
  <si>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</si>
  <si>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</si>
  <si>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</si>
  <si>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</si>
  <si>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</si>
  <si>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</si>
  <si>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</si>
  <si>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</si>
  <si>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</si>
  <si>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</si>
  <si>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</si>
  <si>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</si>
  <si>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</si>
  <si>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</si>
  <si>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</si>
  <si>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</si>
  <si>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</si>
  <si>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</si>
  <si>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</si>
  <si>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</si>
  <si>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</si>
  <si>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</si>
  <si>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</si>
  <si>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</si>
  <si>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</si>
  <si>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</si>
  <si>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</si>
  <si>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</si>
  <si>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</si>
  <si>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</si>
  <si>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</si>
  <si>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</si>
  <si>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</si>
  <si>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</si>
  <si>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</si>
  <si>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</si>
  <si>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</si>
  <si>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</si>
  <si>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</si>
  <si>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</si>
  <si>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</si>
  <si>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</si>
  <si>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</si>
  <si>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</si>
  <si>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</si>
  <si>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</si>
  <si>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</si>
  <si>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</si>
  <si>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</si>
  <si>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</si>
  <si>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</si>
  <si>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</si>
  <si>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</si>
  <si>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</si>
  <si>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</si>
  <si>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</si>
  <si>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</si>
  <si>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</si>
  <si>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</si>
  <si>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</si>
  <si>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</si>
  <si>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</si>
  <si>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</si>
  <si>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</si>
  <si>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</si>
  <si>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</si>
  <si>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</si>
  <si>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</si>
  <si>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</si>
  <si>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</si>
  <si>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</si>
  <si>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</si>
  <si>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</si>
  <si>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</si>
  <si>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</si>
  <si>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</si>
  <si>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</si>
  <si>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</si>
  <si>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</si>
  <si>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</si>
  <si>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</si>
  <si>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</si>
  <si>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</si>
  <si>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</si>
  <si>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</si>
  <si>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</si>
  <si>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</si>
  <si>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</si>
  <si>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</si>
  <si>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</si>
  <si>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</si>
  <si>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</si>
  <si>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</si>
  <si>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</si>
  <si>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</si>
  <si>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</si>
  <si>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</si>
  <si>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</si>
  <si>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</si>
  <si>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</si>
  <si>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</si>
  <si>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</si>
  <si>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</si>
  <si>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</si>
  <si>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</si>
  <si>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</si>
  <si>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</si>
  <si>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</si>
  <si>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</si>
  <si>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</si>
  <si>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</si>
  <si>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</si>
  <si>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</si>
  <si>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</si>
  <si>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</si>
  <si>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</si>
  <si>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</si>
  <si>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</si>
  <si>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</si>
  <si>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</si>
  <si>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</si>
  <si>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</si>
  <si>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</si>
  <si>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</si>
  <si>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</si>
  <si>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</si>
  <si>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</si>
  <si>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</si>
  <si>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</si>
  <si>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</si>
  <si>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</si>
  <si>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</si>
  <si>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</si>
  <si>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</si>
  <si>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</si>
  <si>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</si>
  <si>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</si>
  <si>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</si>
  <si>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</si>
  <si>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</si>
  <si>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</si>
  <si>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</si>
  <si>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</si>
  <si>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</si>
  <si>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</si>
  <si>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</si>
  <si>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</si>
  <si>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</si>
  <si>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</si>
  <si>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</si>
  <si>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</si>
  <si>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</si>
  <si>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</si>
  <si>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</si>
  <si>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</si>
  <si>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</si>
  <si>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</si>
  <si>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</si>
  <si>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</si>
  <si>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</si>
  <si>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</si>
  <si>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</si>
  <si>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</si>
  <si>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</si>
  <si>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</si>
  <si>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</si>
  <si>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</si>
  <si>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</si>
  <si>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</si>
  <si>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</si>
  <si>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</si>
  <si>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</si>
  <si>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</si>
  <si>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</si>
  <si>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</si>
  <si>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</si>
  <si>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</si>
  <si>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</si>
  <si>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</si>
  <si>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</si>
  <si>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</si>
  <si>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</si>
  <si>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</si>
  <si>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</si>
  <si>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</si>
  <si>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</si>
  <si>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</si>
  <si>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</si>
  <si>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</si>
  <si>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</si>
  <si>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</si>
  <si>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</si>
  <si>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</si>
  <si>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</si>
  <si>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</si>
  <si>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</si>
  <si>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</si>
  <si>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</si>
  <si>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</si>
  <si>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</si>
  <si>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</si>
  <si>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</si>
  <si>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</si>
  <si>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</si>
  <si>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</si>
  <si>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</si>
  <si>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</si>
  <si>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</si>
  <si>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</si>
  <si>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</si>
  <si>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</si>
  <si>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</si>
  <si>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</si>
  <si>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</si>
  <si>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</si>
  <si>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</si>
  <si>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</si>
  <si>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</si>
  <si>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</si>
  <si>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</si>
  <si>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</si>
  <si>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</si>
  <si>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</si>
  <si>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</si>
  <si>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</si>
  <si>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</si>
  <si>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</si>
  <si>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</si>
  <si>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</si>
  <si>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</si>
  <si>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</si>
  <si>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</si>
  <si>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</si>
  <si>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</si>
  <si>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</si>
  <si>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</si>
  <si>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</si>
  <si>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</si>
  <si>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</si>
  <si>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</si>
  <si>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</si>
  <si>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</si>
  <si>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</si>
  <si>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</si>
  <si>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</si>
  <si>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</si>
  <si>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</si>
  <si>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</si>
  <si>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</si>
  <si>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</si>
  <si>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</si>
  <si>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</si>
  <si>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</si>
  <si>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</si>
  <si>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</si>
  <si>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</si>
  <si>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</si>
  <si>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</si>
  <si>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</si>
  <si>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</si>
  <si>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</si>
  <si>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</si>
  <si>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</si>
  <si>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</si>
  <si>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</si>
  <si>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</si>
  <si>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</si>
  <si>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</si>
  <si>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</si>
  <si>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</si>
  <si>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</si>
  <si>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</si>
  <si>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</si>
  <si>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</si>
  <si>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</si>
  <si>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</si>
  <si>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</si>
  <si>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</si>
  <si>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</si>
  <si>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</si>
  <si>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</si>
  <si>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</si>
  <si>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</si>
  <si>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</si>
  <si>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</si>
  <si>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</si>
  <si>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</si>
  <si>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</si>
  <si>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</si>
  <si>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</si>
  <si>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</si>
  <si>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</si>
  <si>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</si>
  <si>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</si>
  <si>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</si>
  <si>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</si>
  <si>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</si>
  <si>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</si>
  <si>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</si>
  <si>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</si>
  <si>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</si>
  <si>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</si>
  <si>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</si>
  <si>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</si>
  <si>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</si>
  <si>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</si>
  <si>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</si>
  <si>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</si>
  <si>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</si>
  <si>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</si>
  <si>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</si>
  <si>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</si>
  <si>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</si>
  <si>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</si>
  <si>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</si>
  <si>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</si>
  <si>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</si>
  <si>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</si>
  <si>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</si>
  <si>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</si>
  <si>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</si>
  <si>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</si>
  <si>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</si>
  <si>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</si>
  <si>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</si>
  <si>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</si>
  <si>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</si>
  <si>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</si>
  <si>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</si>
  <si>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</si>
  <si>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</si>
  <si>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</si>
  <si>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</si>
  <si>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</si>
  <si>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</si>
  <si>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</si>
  <si>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</si>
  <si>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</si>
  <si>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</si>
  <si>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</si>
  <si>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</si>
  <si>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</si>
  <si>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</si>
  <si>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</si>
  <si>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</si>
  <si>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</si>
  <si>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</si>
  <si>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</si>
  <si>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</si>
  <si>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</si>
  <si>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</si>
  <si>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</si>
  <si>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</si>
  <si>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</si>
  <si>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</si>
  <si>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</si>
  <si>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</si>
  <si>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</si>
  <si>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</si>
  <si>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</si>
  <si>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</si>
  <si>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</si>
  <si>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</si>
  <si>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</si>
  <si>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</si>
  <si>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</si>
  <si>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</si>
  <si>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</si>
  <si>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</si>
  <si>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</si>
  <si>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</si>
  <si>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</si>
  <si>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</si>
  <si>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</si>
  <si>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</si>
  <si>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</si>
  <si>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</si>
  <si>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</si>
  <si>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</si>
  <si>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</si>
  <si>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</si>
  <si>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</si>
  <si>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</si>
  <si>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</si>
  <si>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</si>
  <si>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</si>
  <si>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</si>
  <si>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</si>
  <si>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</si>
  <si>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</si>
  <si>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</si>
  <si>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</si>
  <si>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</si>
  <si>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</si>
  <si>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</si>
  <si>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</si>
  <si>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</si>
  <si>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</si>
  <si>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</si>
  <si>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</si>
  <si>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</si>
  <si>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</si>
  <si>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</si>
  <si>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</si>
  <si>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</si>
  <si>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</si>
  <si>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</si>
  <si>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</si>
  <si>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</si>
  <si>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</si>
  <si>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</si>
  <si>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</si>
  <si>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</si>
  <si>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</si>
  <si>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</si>
  <si>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</si>
  <si>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</si>
  <si>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</si>
  <si>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</si>
  <si>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</si>
  <si>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</si>
  <si>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</si>
  <si>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</si>
  <si>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</si>
  <si>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</si>
  <si>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</si>
  <si>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</si>
  <si>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</si>
  <si>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</si>
  <si>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</si>
  <si>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</si>
  <si>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</si>
  <si>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</si>
  <si>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</si>
  <si>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</si>
  <si>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</si>
  <si>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</si>
  <si>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</si>
  <si>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</si>
  <si>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</si>
  <si>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</si>
  <si>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</si>
  <si>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</si>
  <si>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</si>
  <si>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</si>
  <si>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</si>
  <si>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</si>
  <si>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</si>
  <si>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</si>
  <si>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</si>
  <si>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</si>
  <si>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</si>
  <si>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</si>
  <si>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</si>
  <si>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</si>
  <si>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</si>
  <si>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</si>
  <si>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</si>
  <si>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</si>
  <si>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</si>
  <si>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</si>
  <si>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</si>
  <si>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</si>
  <si>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</si>
  <si>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</si>
  <si>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</si>
  <si>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</si>
  <si>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</si>
  <si>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</si>
  <si>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</si>
  <si>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</si>
  <si>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</si>
  <si>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</si>
  <si>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</si>
  <si>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</si>
  <si>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</si>
  <si>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</si>
  <si>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</si>
  <si>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</si>
  <si>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</si>
  <si>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</si>
  <si>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</si>
  <si>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</si>
  <si>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</si>
  <si>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</si>
  <si>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</si>
  <si>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</si>
  <si>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</si>
  <si>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</si>
  <si>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</si>
  <si>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</si>
  <si>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</si>
  <si>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</si>
  <si>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</si>
  <si>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</si>
  <si>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</si>
  <si>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</si>
  <si>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</si>
  <si>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</si>
  <si>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</si>
  <si>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</si>
  <si>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</si>
  <si>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</si>
  <si>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</si>
  <si>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</si>
  <si>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</si>
  <si>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</si>
  <si>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</si>
  <si>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</si>
  <si>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</si>
  <si>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</si>
  <si>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</si>
  <si>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</si>
  <si>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</si>
  <si>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</si>
  <si>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</si>
  <si>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</si>
  <si>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</si>
  <si>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</si>
  <si>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</si>
  <si>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</si>
  <si>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</si>
  <si>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</si>
  <si>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</si>
  <si>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</si>
  <si>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</si>
  <si>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</si>
  <si>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</si>
  <si>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</si>
  <si>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</si>
  <si>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</si>
  <si>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</si>
  <si>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</si>
  <si>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</si>
  <si>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</si>
  <si>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</si>
  <si>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</si>
  <si>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</si>
  <si>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</si>
  <si>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</si>
  <si>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</si>
  <si>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</si>
  <si>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</si>
  <si>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</si>
  <si>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</si>
  <si>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</si>
  <si>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</si>
  <si>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</si>
  <si>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</si>
  <si>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</si>
  <si>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</si>
  <si>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</si>
  <si>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</si>
  <si>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</si>
  <si>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</si>
  <si>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</si>
  <si>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</si>
  <si>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</si>
  <si>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</si>
  <si>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</si>
  <si>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</si>
  <si>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</si>
  <si>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</si>
  <si>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</si>
  <si>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</si>
  <si>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</si>
  <si>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</si>
  <si>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</si>
  <si>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</si>
  <si>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</si>
  <si>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</si>
  <si>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</si>
  <si>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</si>
  <si>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</si>
  <si>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</si>
  <si>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</si>
  <si>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</si>
  <si>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</si>
  <si>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</si>
  <si>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</si>
  <si>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</si>
  <si>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</si>
  <si>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</si>
  <si>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</si>
  <si>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</si>
  <si>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</si>
  <si>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</si>
  <si>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</si>
  <si>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</si>
  <si>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</si>
  <si>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</si>
  <si>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</si>
  <si>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</si>
  <si>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</si>
  <si>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</si>
  <si>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</si>
  <si>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</si>
  <si>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</si>
  <si>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</si>
  <si>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</si>
  <si>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</si>
  <si>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</si>
  <si>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</si>
  <si>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</si>
  <si>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</si>
  <si>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</si>
  <si>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</si>
  <si>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</si>
  <si>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</si>
  <si>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</si>
  <si>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</si>
  <si>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</si>
  <si>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</si>
  <si>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</si>
  <si>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</si>
  <si>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</si>
  <si>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</si>
  <si>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</si>
  <si>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</si>
  <si>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</si>
  <si>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</si>
  <si>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</si>
  <si>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</si>
  <si>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</si>
  <si>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</si>
  <si>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</si>
  <si>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</si>
  <si>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</si>
  <si>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</si>
  <si>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</si>
  <si>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</si>
  <si>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</si>
  <si>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</si>
  <si>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</si>
  <si>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</si>
  <si>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</si>
  <si>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</si>
  <si>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</si>
  <si>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</si>
  <si>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</si>
  <si>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</si>
  <si>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</si>
  <si>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</si>
  <si>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</si>
  <si>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</si>
  <si>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</si>
  <si>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</si>
  <si>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</si>
  <si>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</si>
  <si>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</si>
  <si>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</si>
  <si>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</si>
  <si>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</si>
  <si>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</si>
  <si>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</si>
  <si>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</si>
  <si>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</si>
  <si>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</si>
  <si>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</si>
  <si>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</si>
  <si>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</si>
  <si>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</si>
  <si>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</si>
  <si>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</si>
  <si>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</si>
  <si>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</si>
  <si>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</si>
  <si>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</si>
  <si>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</si>
  <si>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</si>
  <si>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</si>
  <si>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</si>
  <si>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</si>
  <si>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</si>
  <si>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</si>
  <si>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</si>
  <si>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</si>
  <si>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</si>
  <si>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</si>
  <si>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</si>
  <si>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</si>
  <si>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</si>
  <si>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</si>
  <si>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</si>
  <si>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</si>
  <si>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</si>
  <si>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</si>
  <si>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</si>
  <si>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</si>
  <si>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</si>
  <si>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</si>
  <si>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</si>
  <si>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</si>
  <si>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</si>
  <si>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</si>
  <si>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</si>
  <si>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</si>
  <si>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</si>
  <si>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</si>
  <si>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</si>
  <si>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</si>
  <si>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</si>
  <si>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</si>
  <si>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</si>
  <si>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</si>
  <si>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</si>
  <si>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</si>
  <si>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</si>
  <si>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</si>
  <si>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</si>
  <si>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</si>
  <si>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</si>
  <si>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</si>
  <si>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</si>
  <si>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</si>
  <si>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</si>
  <si>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</si>
  <si>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</si>
  <si>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</si>
  <si>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</si>
  <si>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</si>
  <si>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</si>
  <si>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</si>
  <si>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</si>
  <si>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</si>
  <si>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</si>
  <si>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</si>
  <si>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</si>
  <si>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</si>
  <si>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</si>
  <si>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</si>
  <si>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</si>
  <si>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</si>
  <si>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</si>
  <si>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</si>
  <si>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</si>
  <si>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</si>
  <si>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</si>
  <si>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</si>
  <si>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</si>
  <si>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</si>
  <si>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</si>
  <si>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</si>
  <si>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</si>
  <si>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</si>
  <si>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</si>
  <si>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</si>
  <si>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</si>
  <si>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</si>
  <si>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</si>
  <si>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</si>
  <si>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</si>
  <si>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</si>
  <si>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</si>
  <si>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</si>
  <si>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</si>
  <si>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</si>
  <si>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</si>
  <si>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</si>
  <si>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</si>
  <si>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</si>
  <si>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</si>
  <si>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</si>
  <si>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</si>
  <si>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</si>
  <si>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</si>
  <si>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</si>
  <si>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</si>
  <si>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</si>
  <si>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</si>
  <si>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</si>
  <si>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</si>
  <si>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</si>
  <si>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</si>
  <si>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</si>
  <si>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</si>
  <si>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</si>
  <si>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</si>
  <si>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</si>
  <si>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</si>
  <si>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</si>
  <si>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</si>
  <si>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</si>
  <si>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</si>
  <si>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</si>
  <si>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</si>
  <si>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</si>
  <si>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</si>
  <si>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</si>
  <si>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</si>
  <si>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</si>
  <si>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</si>
  <si>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</si>
  <si>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</si>
  <si>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</si>
  <si>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</si>
  <si>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</si>
  <si>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</si>
  <si>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</si>
  <si>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</si>
  <si>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</si>
  <si>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</si>
  <si>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</si>
  <si>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</si>
  <si>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</si>
  <si>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</si>
  <si>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</si>
  <si>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</si>
  <si>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</si>
  <si>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</si>
  <si>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</si>
  <si>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</si>
  <si>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</si>
  <si>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</si>
  <si>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</si>
  <si>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</si>
  <si>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</si>
  <si>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</si>
  <si>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</si>
  <si>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</si>
  <si>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</si>
  <si>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</si>
  <si>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</si>
  <si>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</si>
  <si>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</si>
  <si>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</si>
  <si>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</si>
  <si>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</si>
  <si>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</si>
  <si>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</si>
  <si>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</si>
  <si>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</si>
  <si>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</si>
  <si>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</si>
  <si>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</si>
  <si>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</si>
  <si>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</si>
  <si>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</si>
  <si>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</si>
  <si>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</si>
  <si>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</si>
  <si>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</si>
  <si>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</si>
  <si>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</si>
  <si>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</si>
  <si>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</si>
  <si>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</si>
  <si>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</si>
  <si>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</si>
  <si>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</si>
  <si>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</si>
  <si>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</si>
  <si>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</si>
  <si>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</si>
  <si>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</si>
  <si>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</si>
  <si>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</si>
  <si>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</si>
  <si>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</si>
  <si>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</si>
  <si>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</si>
  <si>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</si>
  <si>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</si>
  <si>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</si>
  <si>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</si>
  <si>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</si>
  <si>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</si>
  <si>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</si>
  <si>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</si>
  <si>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</si>
  <si>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</si>
  <si>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</si>
  <si>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</si>
  <si>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</si>
  <si>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</si>
  <si>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</si>
  <si>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</si>
  <si>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</si>
  <si>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</si>
  <si>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</si>
  <si>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</si>
  <si>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</si>
  <si>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</si>
  <si>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</si>
  <si>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</si>
  <si>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</si>
  <si>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</si>
  <si>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</si>
  <si>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</si>
  <si>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</si>
  <si>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</si>
  <si>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</si>
  <si>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</si>
  <si>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</si>
  <si>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</si>
  <si>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</si>
  <si>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</si>
  <si>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</si>
  <si>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</si>
  <si>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</si>
  <si>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</si>
  <si>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</si>
  <si>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</si>
  <si>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</si>
  <si>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</si>
  <si>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</si>
  <si>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</si>
  <si>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</si>
  <si>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</si>
  <si>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</si>
  <si>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</si>
  <si>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</si>
  <si>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</si>
  <si>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</si>
  <si>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</si>
  <si>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</si>
  <si>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</si>
  <si>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</si>
  <si>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</si>
  <si>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</si>
  <si>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</si>
  <si>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</si>
  <si>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</si>
  <si>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</si>
  <si>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</si>
  <si>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</si>
  <si>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</si>
  <si>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</si>
  <si>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</si>
  <si>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</si>
  <si>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</si>
  <si>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</si>
  <si>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</si>
  <si>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</si>
  <si>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</si>
  <si>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</si>
  <si>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</si>
  <si>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</si>
  <si>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</si>
  <si>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</si>
  <si>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</si>
  <si>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</si>
  <si>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</si>
  <si>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</si>
  <si>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</si>
  <si>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</si>
  <si>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</si>
  <si>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</si>
  <si>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</si>
  <si>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</si>
  <si>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</si>
  <si>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</si>
  <si>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</si>
  <si>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</si>
  <si>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</si>
  <si>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</si>
  <si>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</si>
  <si>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</si>
  <si>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</si>
  <si>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</si>
  <si>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</si>
  <si>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</si>
  <si>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</si>
  <si>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</si>
  <si>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</si>
  <si>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</si>
  <si>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</si>
  <si>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</si>
  <si>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</si>
  <si>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</si>
  <si>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</si>
  <si>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</si>
  <si>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</si>
  <si>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</si>
  <si>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</si>
  <si>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</si>
  <si>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</si>
  <si>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</si>
  <si>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</si>
  <si>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</si>
  <si>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</si>
  <si>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</si>
  <si>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</si>
  <si>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</si>
  <si>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</si>
  <si>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</si>
  <si>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</si>
  <si>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</si>
  <si>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</si>
  <si>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</si>
  <si>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</si>
  <si>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</si>
  <si>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</si>
  <si>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</si>
  <si>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</si>
  <si>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</si>
  <si>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</si>
  <si>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</si>
  <si>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</si>
  <si>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</si>
  <si>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</si>
  <si>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</si>
  <si>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</si>
  <si>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</si>
  <si>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</si>
  <si>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</si>
  <si>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</si>
  <si>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</si>
  <si>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</si>
  <si>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</si>
  <si>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</si>
  <si>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</si>
  <si>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</si>
  <si>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</si>
  <si>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</si>
  <si>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</si>
  <si>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</si>
  <si>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</si>
  <si>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</si>
  <si>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</si>
  <si>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</si>
  <si>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</si>
  <si>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</si>
  <si>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</si>
  <si>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</si>
  <si>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</si>
  <si>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</si>
  <si>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</si>
  <si>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</si>
  <si>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</si>
  <si>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</si>
  <si>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</si>
  <si>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</si>
  <si>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</si>
  <si>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</si>
  <si>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</si>
  <si>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</si>
  <si>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</si>
  <si>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</si>
  <si>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</si>
  <si>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</si>
  <si>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</si>
  <si>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</si>
  <si>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</si>
  <si>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</si>
  <si>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</si>
  <si>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</si>
  <si>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</si>
  <si>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</si>
  <si>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</si>
  <si>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</si>
  <si>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</si>
  <si>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</si>
  <si>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</si>
  <si>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</si>
  <si>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</si>
  <si>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</si>
  <si>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</si>
  <si>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</si>
  <si>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</si>
  <si>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</si>
  <si>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</si>
  <si>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</si>
  <si>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</si>
  <si>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</si>
  <si>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</si>
  <si>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</si>
  <si>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</si>
  <si>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</si>
  <si>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</si>
  <si>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</si>
  <si>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</si>
  <si>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</si>
  <si>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</si>
  <si>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</si>
  <si>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</si>
  <si>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</si>
  <si>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</si>
  <si>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</si>
  <si>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</si>
  <si>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</si>
  <si>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</si>
  <si>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</si>
  <si>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</si>
  <si>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</si>
  <si>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</si>
  <si>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</si>
  <si>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</si>
  <si>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</si>
  <si>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</si>
  <si>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</si>
  <si>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</si>
  <si>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</si>
  <si>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</si>
  <si>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</si>
  <si>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</si>
  <si>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</si>
  <si>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</si>
  <si>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</si>
  <si>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</si>
  <si>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</si>
  <si>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</si>
  <si>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</si>
  <si>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</si>
  <si>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</si>
  <si>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</si>
  <si>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</si>
  <si>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</si>
  <si>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</si>
  <si>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</si>
  <si>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</si>
  <si>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</si>
  <si>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</si>
  <si>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</si>
  <si>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</si>
  <si>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</si>
  <si>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</si>
  <si>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</si>
  <si>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</si>
  <si>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</si>
  <si>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</si>
  <si>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</si>
  <si>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</si>
  <si>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</si>
  <si>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</si>
  <si>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</si>
  <si>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</si>
  <si>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</si>
  <si>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</si>
  <si>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</si>
  <si>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</si>
  <si>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</si>
  <si>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</si>
  <si>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</si>
  <si>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</si>
  <si>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</si>
  <si>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</si>
  <si>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</si>
  <si>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</si>
  <si>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</si>
  <si>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</si>
  <si>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</si>
  <si>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</si>
  <si>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</si>
  <si>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</si>
  <si>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</si>
  <si>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</si>
  <si>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</si>
  <si>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</si>
  <si>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</si>
  <si>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</si>
  <si>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</si>
  <si>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</si>
  <si>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</si>
  <si>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</si>
  <si>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</si>
  <si>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</si>
  <si>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</si>
  <si>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</si>
  <si>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</si>
  <si>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</si>
  <si>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</si>
  <si>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</si>
  <si>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</si>
  <si>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</si>
  <si>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</si>
  <si>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</si>
  <si>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</si>
  <si>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</si>
  <si>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</si>
  <si>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</si>
  <si>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</si>
  <si>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</si>
  <si>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</si>
  <si>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</si>
  <si>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</si>
  <si>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</si>
  <si>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</si>
  <si>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</si>
  <si>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</si>
  <si>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</si>
  <si>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</si>
  <si>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</si>
  <si>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</si>
  <si>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</si>
  <si>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</si>
  <si>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</si>
  <si>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</si>
  <si>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</si>
  <si>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</si>
  <si>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</si>
  <si>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</si>
  <si>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</si>
  <si>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</si>
  <si>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</si>
  <si>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</si>
  <si>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</si>
  <si>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</si>
  <si>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</si>
  <si>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</si>
  <si>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</si>
  <si>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</si>
  <si>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</si>
  <si>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</si>
  <si>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</si>
  <si>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</si>
  <si>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</si>
  <si>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</si>
  <si>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</si>
  <si>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</si>
  <si>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</si>
  <si>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</si>
  <si>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</si>
  <si>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</si>
  <si>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</si>
  <si>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</si>
  <si>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</si>
  <si>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</si>
  <si>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</si>
  <si>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</si>
  <si>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</si>
  <si>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</si>
  <si>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</si>
  <si>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</si>
  <si>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</si>
  <si>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</si>
  <si>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</si>
  <si>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</si>
  <si>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</si>
  <si>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</si>
  <si>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</si>
  <si>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</si>
  <si>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</si>
  <si>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</si>
  <si>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</si>
  <si>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</si>
  <si>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</si>
  <si>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</si>
  <si>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</si>
  <si>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</si>
  <si>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</si>
  <si>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</si>
  <si>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</si>
  <si>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</si>
  <si>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</si>
  <si>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</si>
  <si>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</si>
  <si>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</si>
  <si>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</si>
  <si>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</si>
  <si>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</si>
  <si>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</si>
  <si>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</si>
  <si>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</si>
  <si>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</si>
  <si>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</si>
  <si>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</si>
  <si>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</si>
  <si>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</si>
  <si>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</si>
  <si>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</si>
  <si>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</si>
  <si>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</si>
  <si>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</si>
  <si>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</si>
  <si>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</si>
  <si>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</si>
  <si>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</si>
  <si>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</si>
  <si>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</si>
  <si>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</si>
  <si>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</si>
  <si>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</si>
  <si>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</si>
  <si>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</si>
  <si>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</si>
  <si>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</si>
  <si>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</si>
  <si>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</si>
  <si>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</si>
  <si>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</si>
  <si>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</si>
  <si>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</si>
  <si>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</si>
  <si>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</si>
  <si>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</si>
  <si>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</si>
  <si>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</si>
  <si>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</si>
  <si>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</si>
  <si>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</si>
  <si>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</si>
  <si>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</si>
  <si>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</si>
  <si>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</si>
  <si>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</si>
  <si>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</si>
  <si>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</si>
  <si>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</si>
  <si>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</si>
  <si>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</si>
  <si>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</si>
  <si>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</si>
  <si>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</si>
  <si>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</si>
  <si>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</si>
  <si>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</si>
  <si>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</si>
  <si>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</si>
  <si>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</si>
  <si>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</si>
  <si>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</si>
  <si>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</si>
  <si>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</si>
  <si>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</si>
  <si>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</si>
  <si>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</si>
  <si>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</si>
  <si>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</si>
  <si>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</si>
  <si>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</si>
  <si>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</si>
  <si>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</si>
  <si>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</si>
  <si>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</si>
  <si>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</si>
  <si>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</si>
  <si>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</si>
  <si>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</si>
  <si>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</si>
  <si>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</si>
  <si>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</si>
  <si>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</si>
  <si>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</si>
  <si>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</si>
  <si>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</si>
  <si>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</si>
  <si>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</si>
  <si>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</si>
  <si>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</si>
  <si>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</si>
  <si>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</si>
  <si>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</si>
  <si>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</si>
  <si>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</si>
  <si>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</si>
  <si>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</si>
  <si>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</si>
  <si>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</si>
  <si>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</si>
  <si>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</si>
  <si>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</si>
  <si>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</si>
  <si>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</si>
  <si>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</si>
  <si>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</si>
  <si>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</si>
  <si>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</si>
  <si>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</si>
  <si>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</si>
  <si>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</si>
  <si>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</si>
  <si>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</si>
  <si>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</si>
  <si>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</si>
  <si>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</si>
  <si>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</si>
  <si>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</si>
  <si>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</si>
  <si>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</si>
  <si>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</si>
  <si>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</si>
  <si>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</si>
  <si>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</si>
  <si>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</si>
  <si>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</si>
  <si>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</si>
  <si>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</si>
  <si>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</si>
  <si>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</si>
  <si>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</si>
  <si>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</si>
  <si>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</si>
  <si>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</si>
  <si>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</si>
  <si>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</si>
  <si>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</si>
  <si>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</si>
  <si>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</si>
  <si>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</si>
  <si>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</si>
  <si>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</si>
  <si>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</si>
  <si>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</si>
  <si>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</si>
  <si>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</si>
  <si>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</si>
  <si>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</si>
  <si>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</si>
  <si>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</si>
  <si>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</si>
  <si>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</si>
  <si>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</si>
  <si>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</si>
  <si>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</si>
  <si>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</si>
  <si>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</si>
  <si>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</si>
  <si>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</si>
  <si>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</si>
  <si>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</si>
  <si>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</si>
  <si>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</si>
  <si>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</si>
  <si>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</si>
  <si>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</si>
  <si>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</si>
  <si>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</si>
  <si>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</si>
  <si>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</si>
  <si>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</si>
  <si>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</si>
  <si>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</si>
  <si>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</si>
  <si>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</si>
  <si>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</si>
  <si>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</si>
  <si>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</si>
  <si>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</si>
  <si>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</si>
  <si>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</si>
  <si>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</si>
  <si>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</si>
  <si>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</si>
  <si>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</si>
  <si>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</si>
  <si>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</si>
  <si>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</si>
  <si>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</si>
  <si>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</si>
  <si>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</si>
  <si>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</si>
  <si>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</si>
  <si>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</si>
  <si>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</si>
  <si>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</si>
  <si>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</si>
  <si>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</si>
  <si>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</si>
  <si>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</si>
  <si>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</si>
  <si>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</si>
  <si>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</si>
  <si>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</si>
  <si>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</si>
  <si>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</si>
  <si>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</si>
  <si>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</si>
  <si>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</si>
  <si>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</si>
  <si>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</si>
  <si>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</si>
  <si>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</si>
  <si>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</si>
  <si>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</si>
  <si>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</si>
  <si>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</si>
  <si>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</si>
  <si>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</si>
  <si>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</si>
  <si>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</si>
  <si>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</si>
  <si>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</si>
  <si>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</si>
  <si>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</si>
  <si>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</si>
  <si>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</si>
  <si>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</si>
  <si>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</si>
  <si>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</si>
  <si>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</si>
  <si>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</si>
  <si>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</si>
  <si>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</si>
  <si>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</si>
  <si>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</si>
  <si>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</si>
  <si>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</si>
  <si>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</si>
  <si>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</si>
  <si>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</si>
  <si>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</si>
  <si>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</si>
  <si>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</si>
  <si>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</si>
  <si>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</si>
  <si>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</si>
  <si>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</si>
  <si>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</si>
  <si>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</si>
  <si>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</si>
  <si>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</si>
  <si>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</si>
  <si>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</si>
  <si>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</si>
  <si>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</si>
  <si>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</si>
  <si>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</si>
  <si>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</si>
  <si>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</si>
  <si>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</si>
  <si>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</si>
  <si>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</si>
  <si>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</si>
  <si>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</si>
  <si>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</si>
  <si>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</si>
  <si>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</si>
  <si>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</si>
  <si>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</si>
  <si>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</si>
  <si>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</si>
  <si>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</si>
  <si>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</si>
  <si>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</si>
  <si>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</si>
  <si>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</si>
  <si>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</si>
  <si>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</si>
  <si>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</si>
  <si>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</si>
  <si>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</si>
  <si>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</si>
  <si>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</si>
  <si>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</si>
  <si>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</si>
  <si>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</si>
  <si>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</si>
  <si>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</si>
  <si>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</si>
  <si>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</si>
  <si>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</si>
  <si>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</si>
  <si>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</si>
  <si>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</si>
  <si>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</si>
  <si>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</si>
  <si>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</si>
  <si>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</si>
  <si>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</si>
  <si>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</si>
  <si>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</si>
  <si>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</si>
  <si>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</si>
  <si>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</si>
  <si>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</si>
  <si>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</si>
  <si>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</si>
  <si>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</si>
  <si>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</si>
  <si>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</si>
  <si>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</si>
  <si>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</si>
  <si>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</si>
  <si>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</si>
  <si>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</si>
  <si>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</si>
  <si>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</si>
  <si>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</si>
  <si>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</si>
  <si>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</si>
  <si>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</si>
  <si>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</si>
  <si>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</si>
  <si>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</si>
  <si>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</si>
  <si>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</si>
  <si>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</si>
  <si>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</si>
  <si>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</si>
  <si>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</si>
  <si>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</si>
  <si>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</si>
  <si>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</si>
  <si>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</si>
  <si>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</si>
  <si>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</si>
  <si>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</si>
  <si>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</si>
  <si>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</si>
  <si>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</si>
  <si>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</si>
  <si>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</si>
  <si>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</si>
  <si>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</si>
  <si>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</si>
  <si>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</si>
  <si>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</si>
  <si>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</si>
  <si>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</si>
  <si>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</si>
  <si>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</si>
  <si>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</si>
  <si>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</si>
  <si>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</si>
  <si>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</si>
  <si>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</si>
  <si>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</si>
  <si>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</si>
  <si>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</si>
  <si>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</si>
  <si>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</si>
  <si>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</si>
  <si>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</si>
  <si>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</si>
  <si>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</si>
  <si>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</si>
  <si>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</si>
  <si>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</si>
  <si>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</si>
  <si>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</si>
  <si>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</si>
  <si>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</si>
  <si>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</si>
  <si>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</si>
  <si>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</si>
  <si>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</si>
  <si>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</si>
  <si>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</si>
  <si>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</si>
  <si>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</si>
  <si>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</si>
  <si>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</si>
  <si>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</si>
  <si>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</si>
  <si>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</si>
  <si>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</si>
  <si>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</si>
  <si>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</si>
  <si>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</si>
  <si>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</si>
  <si>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</si>
  <si>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</si>
  <si>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</si>
  <si>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</si>
  <si>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</si>
  <si>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</si>
  <si>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</si>
  <si>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</si>
  <si>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</si>
  <si>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</si>
  <si>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</si>
  <si>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</si>
  <si>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</si>
  <si>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</si>
  <si>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</si>
  <si>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</si>
  <si>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</si>
  <si>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</si>
  <si>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</si>
  <si>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</si>
  <si>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</si>
  <si>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</si>
  <si>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</si>
  <si>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</si>
  <si>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</si>
  <si>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</si>
  <si>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</si>
  <si>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</si>
  <si>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</si>
  <si>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</si>
  <si>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</si>
  <si>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</si>
  <si>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</si>
  <si>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</si>
  <si>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</si>
  <si>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</si>
  <si>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</si>
  <si>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</si>
  <si>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</si>
  <si>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</si>
  <si>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</si>
  <si>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</si>
  <si>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</si>
  <si>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</si>
  <si>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</si>
  <si>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</si>
  <si>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</si>
  <si>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</si>
  <si>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</si>
  <si>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</si>
  <si>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</si>
  <si>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</si>
  <si>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</si>
  <si>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</si>
  <si>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</si>
  <si>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</si>
  <si>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</si>
  <si>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</si>
  <si>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</si>
  <si>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</si>
  <si>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</si>
  <si>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</si>
  <si>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</si>
  <si>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</si>
  <si>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</si>
  <si>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</si>
  <si>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</si>
  <si>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</si>
  <si>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</si>
  <si>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</si>
  <si>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</si>
  <si>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</si>
  <si>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</si>
  <si>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</si>
  <si>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</si>
  <si>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</si>
  <si>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</si>
  <si>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</si>
  <si>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</si>
  <si>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</si>
  <si>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</si>
  <si>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</si>
  <si>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</si>
  <si>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</si>
  <si>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</si>
  <si>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</si>
  <si>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</si>
  <si>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</si>
  <si>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</si>
  <si>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</si>
  <si>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</si>
  <si>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</si>
  <si>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</si>
  <si>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</si>
  <si>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</si>
  <si>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</si>
  <si>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</si>
  <si>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</si>
  <si>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</si>
  <si>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</si>
  <si>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</si>
  <si>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</si>
  <si>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</si>
  <si>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</si>
  <si>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</si>
  <si>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</si>
  <si>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</si>
  <si>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</si>
  <si>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</si>
  <si>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</si>
  <si>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</si>
  <si>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</si>
  <si>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</si>
  <si>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</si>
  <si>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</si>
  <si>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</si>
  <si>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</si>
  <si>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</si>
  <si>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</si>
  <si>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</si>
  <si>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</si>
  <si>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</si>
  <si>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</si>
  <si>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</si>
  <si>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</si>
  <si>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</si>
  <si>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</si>
  <si>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</si>
  <si>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</si>
  <si>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</si>
  <si>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</si>
  <si>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</si>
  <si>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</si>
  <si>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</si>
  <si>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</si>
  <si>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</si>
  <si>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</si>
  <si>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</si>
  <si>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</si>
  <si>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</si>
  <si>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</si>
  <si>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</si>
  <si>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</si>
  <si>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</si>
  <si>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</si>
  <si>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</si>
  <si>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</si>
  <si>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</si>
  <si>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</si>
  <si>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</si>
  <si>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</si>
  <si>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</si>
  <si>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</si>
  <si>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</si>
  <si>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</si>
  <si>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</si>
  <si>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</si>
  <si>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</si>
  <si>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</si>
  <si>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</si>
  <si>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</si>
  <si>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</si>
  <si>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</si>
  <si>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</si>
  <si>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</si>
  <si>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</si>
  <si>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</si>
  <si>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</si>
  <si>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</si>
  <si>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</si>
  <si>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</si>
  <si>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</si>
  <si>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</si>
  <si>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</si>
  <si>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</si>
  <si>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</si>
  <si>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</si>
  <si>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</si>
  <si>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</si>
  <si>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</si>
  <si>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</si>
  <si>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</si>
  <si>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</si>
  <si>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</si>
  <si>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</si>
  <si>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</si>
  <si>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</si>
  <si>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</si>
  <si>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</si>
  <si>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</si>
  <si>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</si>
  <si>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</si>
  <si>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</si>
  <si>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</si>
  <si>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</si>
  <si>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</si>
  <si>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</si>
  <si>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</si>
  <si>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</si>
  <si>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</si>
  <si>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</si>
  <si>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</si>
  <si>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</si>
  <si>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</si>
  <si>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</si>
  <si>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</si>
  <si>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</si>
  <si>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</si>
  <si>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</si>
  <si>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</si>
  <si>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</si>
  <si>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</si>
  <si>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</si>
  <si>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</si>
  <si>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</si>
  <si>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</si>
  <si>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</si>
  <si>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</si>
  <si>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</si>
  <si>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</si>
  <si>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</si>
  <si>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</si>
  <si>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</si>
  <si>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</si>
  <si>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</si>
  <si>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</si>
  <si>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</si>
  <si>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</si>
  <si>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</si>
  <si>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</si>
  <si>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</si>
  <si>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</si>
  <si>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</si>
  <si>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</si>
  <si>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</si>
  <si>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</si>
  <si>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</si>
  <si>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</si>
  <si>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</si>
  <si>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</si>
  <si>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</si>
  <si>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</si>
  <si>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</si>
  <si>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</si>
  <si>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</si>
  <si>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</si>
  <si>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</si>
  <si>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</si>
  <si>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</si>
  <si>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</si>
  <si>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</si>
  <si>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</si>
  <si>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</si>
  <si>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</si>
  <si>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</si>
  <si>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</si>
  <si>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</si>
  <si>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</si>
  <si>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</si>
  <si>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</si>
  <si>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</si>
  <si>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</si>
  <si>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</si>
  <si>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</si>
  <si>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</si>
  <si>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</si>
  <si>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</si>
  <si>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</si>
  <si>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</si>
  <si>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</si>
  <si>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</si>
  <si>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</si>
  <si>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</si>
  <si>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</si>
  <si>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</si>
  <si>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</si>
  <si>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</si>
  <si>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</si>
  <si>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</si>
  <si>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</si>
  <si>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</si>
  <si>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</si>
  <si>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</si>
  <si>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</si>
  <si>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</si>
  <si>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</si>
  <si>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</si>
  <si>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</si>
  <si>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</si>
  <si>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</si>
  <si>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</si>
  <si>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</si>
  <si>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</si>
  <si>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</si>
  <si>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</si>
  <si>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</si>
  <si>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</si>
  <si>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</si>
  <si>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</si>
  <si>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</si>
  <si>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</si>
  <si>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</si>
  <si>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</si>
  <si>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</si>
  <si>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</si>
  <si>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</si>
  <si>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</si>
  <si>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</si>
  <si>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</si>
  <si>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</si>
  <si>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</si>
  <si>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</si>
  <si>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</si>
  <si>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</si>
  <si>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</si>
  <si>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</si>
  <si>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</si>
  <si>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</si>
  <si>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</si>
  <si>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</si>
  <si>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</si>
  <si>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</si>
  <si>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</si>
  <si>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</si>
  <si>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</si>
  <si>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</si>
  <si>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</si>
  <si>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</si>
  <si>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</si>
  <si>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</si>
  <si>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</si>
  <si>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</si>
  <si>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</si>
  <si>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</si>
  <si>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</si>
  <si>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</si>
  <si>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</si>
  <si>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</si>
  <si>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</si>
  <si>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</si>
  <si>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</si>
  <si>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</si>
  <si>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</si>
  <si>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</si>
  <si>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</si>
  <si>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</si>
  <si>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</si>
  <si>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</si>
  <si>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</si>
  <si>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</si>
  <si>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</si>
  <si>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</si>
  <si>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</si>
  <si>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</si>
  <si>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</si>
  <si>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</si>
  <si>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</si>
  <si>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</si>
  <si>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</si>
  <si>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</si>
  <si>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</si>
  <si>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</si>
  <si>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</si>
  <si>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</si>
  <si>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</si>
  <si>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</si>
  <si>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</si>
  <si>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</si>
  <si>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</si>
  <si>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</si>
  <si>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</si>
  <si>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</si>
  <si>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</si>
  <si>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</si>
  <si>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</si>
  <si>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</si>
  <si>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</si>
  <si>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</si>
  <si>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</si>
  <si>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</si>
  <si>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</si>
  <si>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</si>
  <si>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</si>
  <si>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</si>
  <si>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</si>
  <si>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</si>
  <si>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</si>
  <si>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</si>
  <si>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</si>
  <si>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</si>
  <si>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</si>
  <si>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</si>
  <si>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</si>
  <si>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</si>
  <si>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</si>
  <si>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</si>
  <si>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</si>
  <si>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</si>
  <si>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</si>
  <si>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</si>
  <si>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</si>
  <si>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</si>
  <si>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</si>
  <si>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</si>
  <si>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</si>
  <si>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</si>
  <si>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</si>
  <si>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</si>
  <si>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</si>
  <si>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</si>
  <si>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</si>
  <si>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</si>
  <si>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</si>
  <si>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</si>
  <si>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</si>
  <si>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</si>
  <si>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</si>
  <si>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</si>
  <si>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</si>
  <si>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</si>
  <si>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</si>
  <si>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</si>
  <si>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</si>
  <si>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</si>
  <si>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</si>
  <si>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</si>
  <si>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</si>
  <si>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</si>
  <si>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</si>
  <si>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</si>
  <si>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</si>
  <si>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</si>
  <si>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</si>
  <si>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</si>
  <si>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</si>
  <si>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</si>
  <si>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</si>
  <si>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</si>
  <si>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</si>
  <si>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</si>
  <si>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</si>
  <si>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</si>
  <si>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</si>
  <si>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</si>
  <si>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</si>
  <si>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</si>
  <si>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</si>
  <si>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</si>
  <si>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</si>
  <si>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</si>
  <si>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</si>
  <si>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</si>
  <si>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</si>
  <si>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</si>
  <si>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</si>
  <si>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</si>
  <si>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</si>
  <si>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</si>
  <si>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</si>
  <si>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</si>
  <si>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</si>
  <si>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</si>
  <si>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</si>
  <si>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</si>
  <si>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</si>
  <si>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</si>
  <si>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</si>
  <si>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</si>
  <si>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</si>
  <si>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</si>
  <si>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</si>
  <si>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</si>
  <si>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</si>
  <si>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</si>
  <si>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</si>
  <si>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</si>
  <si>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</si>
  <si>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</si>
  <si>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</si>
  <si>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</si>
  <si>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</si>
  <si>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</si>
  <si>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</si>
  <si>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</si>
  <si>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</si>
  <si>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</si>
  <si>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</si>
  <si>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</si>
  <si>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</si>
  <si>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</si>
  <si>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</si>
  <si>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</si>
  <si>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</si>
  <si>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</si>
  <si>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</si>
  <si>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</si>
  <si>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</si>
  <si>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</si>
  <si>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</si>
  <si>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</si>
  <si>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</si>
  <si>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</si>
  <si>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</si>
  <si>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</si>
  <si>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</si>
  <si>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</si>
  <si>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</si>
  <si>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</si>
  <si>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</si>
  <si>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</si>
  <si>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</si>
  <si>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</si>
  <si>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</si>
  <si>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</si>
  <si>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</si>
  <si>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</si>
  <si>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</si>
  <si>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</si>
  <si>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</si>
  <si>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</si>
  <si>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</si>
  <si>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</si>
  <si>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</si>
  <si>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</si>
  <si>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</si>
  <si>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</si>
  <si>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</si>
  <si>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</si>
  <si>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</si>
  <si>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</si>
  <si>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</si>
  <si>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</si>
  <si>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</si>
  <si>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</si>
  <si>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</si>
  <si>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</si>
  <si>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</si>
  <si>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</si>
  <si>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</si>
  <si>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</si>
  <si>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</si>
  <si>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</si>
  <si>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</si>
  <si>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</si>
  <si>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</si>
  <si>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</si>
  <si>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</si>
  <si>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</si>
  <si>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</si>
  <si>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</si>
  <si>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</si>
  <si>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</si>
  <si>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</si>
  <si>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</si>
  <si>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</si>
  <si>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</si>
  <si>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</si>
  <si>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</si>
  <si>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</si>
  <si>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</si>
  <si>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</si>
  <si>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</si>
  <si>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</si>
  <si>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</si>
  <si>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</si>
  <si>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</si>
  <si>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</si>
  <si>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</si>
  <si>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</si>
  <si>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</si>
  <si>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</si>
  <si>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</si>
  <si>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</si>
  <si>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</si>
  <si>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</si>
  <si>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</si>
  <si>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</si>
  <si>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</si>
  <si>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</si>
  <si>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</si>
  <si>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</si>
  <si>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</si>
  <si>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</si>
  <si>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</si>
  <si>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</si>
  <si>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</si>
  <si>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</si>
  <si>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</si>
  <si>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</si>
  <si>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</si>
  <si>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</si>
  <si>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</si>
  <si>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</si>
  <si>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</si>
  <si>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</si>
  <si>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</si>
  <si>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</si>
  <si>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</si>
  <si>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</si>
  <si>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</si>
  <si>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</si>
  <si>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</si>
  <si>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</si>
  <si>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</si>
  <si>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</si>
  <si>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</si>
  <si>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</si>
  <si>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</si>
  <si>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</si>
  <si>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</si>
  <si>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</si>
  <si>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</si>
  <si>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</si>
  <si>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</si>
  <si>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</si>
  <si>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</si>
  <si>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</si>
  <si>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</si>
  <si>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</si>
  <si>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</si>
  <si>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</si>
  <si>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</si>
  <si>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</si>
  <si>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</si>
  <si>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</si>
  <si>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</si>
  <si>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</si>
  <si>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</si>
  <si>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</si>
  <si>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</si>
  <si>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</si>
  <si>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</si>
  <si>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</si>
  <si>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</si>
  <si>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</si>
  <si>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</si>
  <si>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</si>
  <si>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</si>
  <si>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</si>
  <si>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</si>
  <si>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</si>
  <si>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</si>
  <si>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</si>
  <si>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</si>
  <si>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</si>
  <si>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</si>
  <si>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</si>
  <si>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</si>
  <si>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</si>
  <si>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</si>
  <si>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</si>
  <si>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</si>
  <si>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</si>
  <si>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</si>
  <si>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</si>
  <si>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</si>
  <si>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</si>
  <si>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</si>
  <si>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</si>
  <si>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</si>
  <si>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</si>
  <si>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</si>
  <si>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</si>
  <si>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</si>
  <si>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</si>
  <si>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</si>
  <si>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</si>
  <si>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</si>
  <si>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</si>
  <si>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</si>
  <si>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</si>
  <si>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</si>
  <si>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</si>
  <si>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</si>
  <si>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</si>
  <si>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</si>
  <si>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</si>
  <si>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</si>
  <si>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</si>
  <si>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</si>
  <si>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</si>
  <si>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</si>
  <si>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</si>
  <si>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</si>
  <si>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</si>
  <si>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</si>
  <si>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</si>
  <si>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</si>
  <si>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</si>
  <si>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</si>
  <si>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</si>
  <si>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</si>
  <si>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</si>
  <si>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</si>
  <si>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</si>
  <si>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</si>
  <si>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</si>
  <si>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</si>
  <si>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</si>
  <si>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</si>
  <si>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</si>
  <si>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</si>
  <si>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</si>
  <si>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</si>
  <si>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</si>
  <si>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</si>
  <si>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</si>
  <si>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</si>
  <si>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</si>
  <si>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</si>
  <si>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</si>
  <si>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</si>
  <si>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</si>
  <si>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</si>
  <si>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</si>
  <si>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</si>
  <si>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</si>
  <si>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</si>
  <si>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</si>
  <si>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</si>
  <si>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</si>
  <si>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</si>
  <si>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</si>
  <si>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</si>
  <si>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</si>
  <si>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</si>
  <si>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</si>
  <si>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</si>
  <si>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</si>
  <si>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</si>
  <si>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</si>
  <si>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</si>
  <si>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</si>
  <si>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</si>
  <si>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</si>
  <si>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</si>
  <si>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</si>
  <si>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</si>
  <si>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</si>
  <si>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</si>
  <si>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</si>
  <si>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</si>
  <si>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</si>
  <si>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</si>
  <si>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</si>
  <si>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</si>
  <si>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</si>
  <si>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</si>
  <si>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</si>
  <si>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</si>
  <si>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</si>
  <si>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</si>
  <si>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</si>
  <si>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</si>
  <si>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</si>
  <si>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</si>
  <si>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</si>
  <si>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</si>
  <si>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</si>
  <si>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</si>
  <si>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</si>
  <si>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</si>
  <si>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</si>
  <si>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</si>
  <si>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</si>
  <si>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</si>
  <si>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</si>
  <si>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</si>
  <si>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</si>
  <si>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</si>
  <si>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</si>
  <si>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</si>
  <si>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</si>
  <si>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</si>
  <si>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</si>
  <si>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</si>
  <si>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</si>
  <si>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</si>
  <si>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</si>
  <si>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</si>
  <si>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</si>
  <si>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</si>
  <si>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</si>
  <si>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</si>
  <si>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</si>
  <si>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</si>
  <si>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</si>
  <si>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</si>
  <si>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</si>
  <si>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</si>
  <si>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</si>
  <si>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</si>
  <si>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</si>
  <si>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</si>
  <si>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</si>
  <si>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</si>
  <si>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</si>
  <si>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</si>
  <si>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</si>
  <si>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</si>
  <si>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</si>
  <si>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</si>
  <si>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</si>
  <si>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</si>
  <si>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</si>
  <si>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</si>
  <si>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</si>
  <si>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</si>
  <si>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</si>
  <si>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</si>
  <si>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</si>
  <si>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</si>
  <si>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</si>
  <si>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</si>
  <si>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</si>
  <si>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</si>
  <si>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</si>
  <si>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</si>
  <si>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</si>
  <si>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</si>
  <si>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</si>
  <si>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</si>
  <si>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</si>
  <si>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</si>
  <si>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</si>
  <si>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</si>
  <si>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</si>
  <si>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</si>
  <si>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</si>
  <si>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</si>
  <si>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</si>
  <si>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</si>
  <si>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</si>
  <si>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</si>
  <si>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</si>
  <si>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</si>
  <si>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</si>
  <si>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</si>
  <si>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</si>
  <si>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</si>
  <si>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</si>
  <si>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</si>
  <si>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</si>
  <si>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</si>
  <si>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</si>
  <si>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</si>
  <si>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</si>
  <si>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</si>
  <si>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</si>
  <si>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</si>
  <si>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</si>
  <si>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</si>
  <si>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</si>
  <si>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</si>
  <si>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</si>
  <si>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</si>
  <si>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</si>
  <si>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</si>
  <si>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</si>
  <si>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</si>
  <si>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</si>
  <si>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</si>
  <si>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</si>
  <si>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</si>
  <si>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</si>
  <si>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</si>
  <si>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</si>
  <si>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</si>
  <si>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</si>
  <si>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</si>
  <si>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</si>
  <si>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</si>
  <si>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</si>
  <si>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</si>
  <si>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</si>
  <si>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</si>
  <si>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</si>
  <si>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</si>
  <si>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</si>
  <si>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</si>
  <si>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</si>
  <si>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</si>
  <si>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</si>
  <si>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</si>
  <si>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</si>
  <si>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</si>
  <si>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</si>
  <si>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</si>
  <si>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</si>
  <si>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</si>
  <si>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</si>
  <si>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</si>
  <si>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</si>
  <si>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</si>
  <si>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</si>
  <si>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</si>
  <si>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</si>
  <si>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</si>
  <si>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</si>
  <si>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</si>
  <si>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</si>
  <si>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</si>
  <si>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</si>
  <si>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</si>
  <si>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</si>
  <si>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</si>
  <si>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</si>
  <si>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</si>
  <si>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</si>
  <si>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</si>
  <si>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</si>
  <si>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</si>
  <si>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</si>
  <si>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</si>
  <si>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</si>
  <si>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</si>
  <si>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</si>
  <si>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</si>
  <si>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</si>
  <si>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</si>
  <si>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</si>
  <si>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</si>
  <si>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</si>
  <si>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</si>
  <si>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</si>
  <si>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</si>
  <si>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</si>
  <si>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</si>
  <si>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</si>
  <si>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</si>
  <si>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</si>
  <si>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</si>
  <si>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</si>
  <si>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</si>
  <si>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</si>
  <si>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</si>
  <si>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</si>
  <si>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</si>
  <si>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</si>
  <si>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</si>
  <si>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</si>
  <si>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</si>
  <si>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</si>
  <si>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</si>
  <si>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</si>
  <si>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</si>
  <si>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</si>
  <si>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</si>
  <si>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</si>
  <si>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</si>
  <si>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</si>
  <si>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</si>
  <si>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</si>
  <si>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</si>
  <si>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</si>
  <si>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</si>
  <si>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</si>
  <si>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</si>
  <si>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</si>
  <si>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</si>
  <si>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</si>
  <si>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</si>
  <si>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</si>
  <si>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</si>
  <si>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</si>
  <si>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</si>
  <si>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</si>
  <si>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</si>
  <si>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</si>
  <si>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</si>
  <si>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</si>
  <si>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</si>
  <si>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</si>
  <si>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</si>
  <si>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</si>
  <si>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</si>
  <si>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</si>
  <si>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</si>
  <si>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</si>
  <si>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</si>
  <si>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</si>
  <si>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</si>
  <si>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</si>
  <si>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</si>
  <si>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</si>
  <si>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</si>
  <si>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</si>
  <si>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</si>
  <si>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</si>
  <si>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</si>
  <si>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</si>
  <si>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</si>
  <si>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</si>
  <si>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</si>
  <si>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</si>
  <si>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</si>
  <si>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</si>
  <si>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</si>
  <si>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</si>
  <si>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</si>
  <si>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</si>
  <si>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</si>
  <si>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</si>
  <si>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</si>
  <si>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</si>
  <si>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</si>
  <si>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</si>
  <si>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</si>
  <si>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</si>
  <si>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</si>
  <si>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</si>
  <si>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</si>
  <si>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</si>
  <si>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</si>
  <si>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</si>
  <si>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</si>
  <si>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</si>
  <si>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</si>
  <si>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</si>
  <si>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</si>
  <si>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</si>
  <si>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</si>
  <si>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</si>
  <si>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</si>
  <si>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</si>
  <si>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</si>
  <si>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</si>
  <si>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</si>
  <si>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</si>
  <si>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</si>
  <si>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</si>
  <si>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</si>
  <si>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</si>
  <si>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</si>
  <si>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</si>
  <si>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</si>
  <si>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</si>
  <si>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</si>
  <si>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</si>
  <si>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</si>
  <si>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</si>
  <si>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</si>
  <si>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</si>
  <si>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</si>
  <si>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</si>
  <si>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</si>
  <si>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</si>
  <si>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</si>
  <si>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</si>
  <si>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</si>
  <si>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</si>
  <si>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</si>
  <si>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</si>
  <si>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</si>
  <si>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</si>
  <si>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</si>
  <si>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</si>
  <si>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</si>
  <si>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</si>
  <si>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</si>
  <si>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</si>
  <si>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</si>
  <si>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</si>
  <si>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</si>
  <si>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</si>
  <si>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</si>
  <si>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</si>
  <si>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</si>
  <si>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</si>
  <si>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</si>
  <si>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</si>
  <si>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</si>
  <si>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</si>
  <si>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</si>
  <si>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</si>
  <si>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</si>
  <si>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</si>
  <si>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</si>
  <si>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</si>
  <si>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</si>
  <si>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</si>
  <si>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</si>
  <si>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</si>
  <si>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</si>
  <si>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</si>
  <si>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</si>
  <si>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</si>
  <si>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</si>
  <si>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</si>
  <si>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</si>
  <si>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</si>
  <si>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</si>
  <si>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</si>
  <si>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</si>
  <si>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</si>
  <si>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</si>
  <si>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</si>
  <si>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</si>
  <si>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</si>
  <si>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</si>
  <si>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</si>
  <si>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</si>
  <si>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</si>
  <si>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</si>
  <si>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</si>
  <si>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</si>
  <si>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</si>
  <si>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</si>
  <si>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</si>
  <si>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</si>
  <si>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</si>
  <si>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</si>
  <si>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</si>
  <si>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</si>
  <si>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</si>
  <si>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</si>
  <si>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</si>
  <si>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</si>
  <si>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</si>
  <si>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</si>
  <si>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</si>
  <si>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</si>
  <si>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</si>
  <si>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</si>
  <si>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</si>
  <si>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</si>
  <si>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</si>
  <si>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</si>
  <si>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</si>
  <si>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</si>
  <si>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</si>
  <si>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</si>
  <si>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</si>
  <si>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</si>
  <si>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</si>
  <si>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</si>
  <si>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</si>
  <si>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</si>
  <si>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</si>
  <si>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</si>
  <si>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</si>
  <si>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</si>
  <si>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</si>
  <si>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</si>
  <si>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</si>
  <si>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</si>
  <si>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</si>
  <si>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</si>
  <si>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</si>
  <si>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</si>
  <si>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</si>
  <si>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</si>
  <si>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</si>
  <si>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</si>
  <si>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</si>
  <si>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</si>
  <si>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</si>
  <si>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</si>
  <si>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</si>
  <si>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</si>
  <si>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</si>
  <si>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</si>
  <si>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</si>
  <si>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</si>
  <si>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</si>
  <si>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</si>
  <si>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</si>
  <si>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</si>
  <si>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</si>
  <si>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</si>
  <si>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</si>
  <si>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</si>
  <si>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</si>
  <si>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</si>
  <si>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</si>
  <si>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</si>
  <si>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</si>
  <si>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</si>
  <si>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</si>
  <si>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</si>
  <si>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</si>
  <si>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</si>
  <si>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</si>
  <si>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</si>
  <si>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</si>
  <si>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</si>
  <si>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</si>
  <si>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</si>
  <si>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</si>
  <si>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</si>
  <si>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</si>
  <si>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</si>
  <si>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</si>
  <si>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</si>
  <si>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</si>
  <si>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</si>
  <si>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</si>
  <si>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</si>
  <si>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</si>
  <si>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</si>
  <si>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</si>
  <si>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</si>
  <si>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</si>
  <si>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</si>
  <si>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</si>
  <si>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</si>
  <si>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</si>
  <si>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</si>
  <si>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</si>
  <si>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</si>
  <si>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</si>
  <si>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</si>
  <si>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</si>
  <si>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</si>
  <si>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</si>
  <si>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</si>
  <si>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</si>
  <si>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</si>
  <si>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</si>
  <si>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</si>
  <si>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</si>
  <si>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</si>
  <si>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</si>
  <si>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</si>
  <si>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</si>
  <si>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</si>
  <si>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</si>
  <si>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</si>
  <si>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</si>
  <si>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</si>
  <si>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</si>
  <si>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</si>
  <si>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</si>
  <si>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</si>
  <si>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</si>
  <si>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</si>
  <si>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</si>
  <si>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</si>
  <si>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</si>
  <si>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</si>
  <si>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</si>
  <si>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</si>
  <si>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</si>
  <si>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</si>
  <si>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</si>
  <si>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</si>
  <si>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</si>
  <si>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</si>
  <si>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</si>
  <si>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</si>
  <si>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</si>
  <si>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</si>
  <si>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</si>
  <si>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</si>
  <si>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</si>
  <si>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</si>
  <si>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</si>
  <si>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</si>
  <si>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</si>
  <si>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</si>
  <si>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</si>
  <si>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</si>
  <si>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</si>
  <si>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</si>
  <si>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</si>
  <si>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</si>
  <si>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</si>
  <si>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</si>
  <si>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</si>
  <si>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</si>
  <si>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</si>
  <si>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</si>
  <si>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</si>
  <si>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</si>
  <si>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</si>
  <si>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</si>
  <si>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</si>
  <si>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</si>
  <si>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</si>
  <si>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</si>
  <si>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</si>
  <si>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</si>
  <si>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</si>
  <si>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</si>
  <si>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</si>
  <si>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</si>
  <si>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</si>
  <si>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</si>
  <si>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</si>
  <si>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</si>
  <si>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</si>
  <si>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</si>
  <si>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</si>
  <si>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</si>
  <si>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</si>
  <si>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</si>
  <si>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</si>
  <si>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</si>
  <si>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</si>
  <si>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</si>
  <si>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</si>
  <si>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</si>
  <si>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</si>
  <si>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</si>
  <si>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</si>
  <si>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</si>
  <si>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</si>
  <si>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</si>
  <si>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</si>
  <si>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</si>
  <si>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</si>
  <si>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</si>
  <si>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</si>
  <si>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</si>
  <si>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</si>
  <si>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</si>
  <si>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</si>
  <si>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</si>
  <si>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</si>
  <si>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</si>
  <si>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</si>
  <si>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</si>
  <si>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</si>
  <si>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</si>
  <si>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</si>
  <si>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</si>
  <si>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</si>
  <si>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</si>
  <si>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</si>
  <si>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</si>
  <si>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</si>
  <si>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</si>
  <si>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</si>
  <si>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</si>
  <si>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</si>
  <si>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</si>
  <si>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</si>
  <si>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</si>
  <si>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</si>
  <si>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</si>
  <si>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</si>
  <si>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</si>
  <si>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</si>
  <si>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</si>
  <si>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</si>
  <si>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</si>
  <si>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</si>
  <si>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</si>
  <si>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</si>
  <si>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</si>
  <si>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</si>
  <si>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</si>
  <si>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</si>
  <si>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</si>
  <si>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</si>
  <si>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</si>
  <si>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</si>
  <si>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</si>
  <si>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</si>
  <si>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</si>
  <si>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</si>
  <si>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</si>
  <si>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</si>
  <si>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</si>
  <si>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</si>
  <si>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</si>
  <si>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</si>
  <si>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</si>
  <si>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</si>
  <si>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</si>
  <si>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</si>
  <si>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</si>
  <si>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</si>
  <si>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</si>
  <si>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</si>
  <si>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</si>
  <si>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</si>
  <si>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</si>
  <si>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</si>
  <si>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</si>
  <si>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</si>
  <si>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</si>
  <si>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</si>
  <si>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</si>
  <si>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</si>
  <si>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</si>
  <si>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</si>
  <si>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</si>
  <si>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</si>
  <si>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</si>
  <si>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</si>
  <si>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</si>
  <si>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</si>
  <si>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</si>
  <si>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</si>
  <si>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</si>
  <si>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</si>
  <si>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</si>
  <si>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</si>
  <si>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</si>
  <si>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</si>
  <si>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</si>
  <si>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</si>
  <si>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</si>
  <si>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</si>
  <si>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</si>
  <si>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</si>
  <si>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</si>
  <si>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</si>
  <si>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</si>
  <si>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</si>
  <si>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</si>
  <si>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</si>
  <si>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</si>
  <si>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</si>
  <si>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</si>
  <si>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</si>
  <si>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</si>
  <si>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</si>
  <si>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</si>
  <si>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</si>
  <si>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</si>
  <si>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</si>
  <si>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</si>
  <si>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</si>
  <si>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</si>
  <si>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</si>
  <si>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</si>
  <si>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</si>
  <si>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</si>
  <si>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</si>
  <si>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</si>
  <si>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</si>
  <si>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</si>
  <si>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</si>
  <si>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</si>
  <si>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</si>
  <si>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</si>
  <si>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</si>
  <si>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</si>
  <si>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</si>
  <si>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</si>
  <si>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</si>
  <si>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</si>
  <si>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</si>
  <si>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</si>
  <si>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</si>
  <si>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</si>
  <si>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</si>
  <si>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</si>
  <si>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</si>
  <si>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</si>
  <si>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</si>
  <si>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</si>
  <si>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</si>
  <si>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</si>
  <si>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</si>
  <si>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</si>
  <si>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</si>
  <si>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</si>
  <si>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</si>
  <si>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</si>
  <si>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</si>
  <si>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</si>
  <si>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</si>
  <si>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</si>
  <si>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</si>
  <si>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</si>
  <si>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</si>
  <si>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</si>
  <si>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</si>
  <si>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</si>
  <si>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</si>
  <si>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</si>
  <si>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</si>
  <si>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</si>
  <si>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</si>
  <si>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</si>
  <si>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</si>
  <si>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</si>
  <si>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</si>
  <si>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</si>
  <si>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</si>
  <si>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</si>
  <si>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</si>
  <si>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</si>
  <si>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</si>
  <si>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</si>
  <si>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</si>
  <si>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</si>
  <si>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</si>
  <si>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</si>
  <si>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</si>
  <si>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</si>
  <si>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</si>
  <si>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</si>
  <si>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</si>
  <si>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</si>
  <si>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</si>
  <si>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</si>
  <si>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</si>
  <si>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</si>
  <si>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</si>
  <si>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</si>
  <si>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</si>
  <si>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</si>
  <si>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</si>
  <si>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</si>
  <si>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</si>
  <si>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</si>
  <si>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</si>
  <si>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</si>
  <si>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</si>
  <si>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</si>
  <si>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</si>
  <si>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</si>
  <si>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</si>
  <si>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</si>
  <si>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</si>
  <si>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</si>
  <si>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</si>
  <si>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</si>
  <si>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</si>
  <si>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</si>
  <si>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</si>
  <si>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</si>
  <si>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</si>
  <si>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</si>
  <si>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</si>
  <si>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</si>
  <si>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</si>
  <si>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</si>
  <si>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</si>
  <si>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</si>
  <si>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</si>
  <si>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</si>
  <si>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</si>
  <si>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</si>
  <si>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</si>
  <si>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</si>
  <si>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</si>
  <si>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</si>
  <si>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</si>
  <si>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</si>
  <si>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</si>
  <si>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</si>
  <si>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</si>
  <si>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</si>
  <si>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</si>
  <si>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</si>
  <si>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</si>
  <si>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</si>
  <si>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</si>
  <si>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</si>
  <si>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</si>
  <si>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</si>
  <si>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</si>
  <si>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</si>
  <si>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</si>
  <si>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</si>
  <si>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</si>
  <si>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</si>
  <si>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</si>
  <si>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</si>
  <si>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</si>
  <si>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</si>
  <si>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</si>
  <si>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</si>
  <si>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</si>
  <si>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</si>
  <si>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</si>
  <si>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</si>
  <si>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</si>
  <si>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</si>
  <si>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</si>
  <si>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</si>
  <si>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</si>
  <si>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</si>
  <si>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</si>
  <si>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</si>
  <si>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</si>
  <si>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</si>
  <si>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</si>
  <si>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</si>
  <si>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</si>
  <si>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</si>
  <si>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</si>
  <si>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</si>
  <si>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</si>
  <si>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</si>
  <si>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</si>
  <si>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</si>
  <si>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</si>
  <si>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</si>
  <si>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</si>
  <si>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</si>
  <si>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</si>
  <si>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</si>
  <si>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</si>
  <si>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</si>
  <si>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</si>
  <si>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</si>
  <si>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</si>
  <si>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</si>
  <si>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</si>
  <si>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</si>
  <si>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</si>
  <si>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</si>
  <si>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</si>
  <si>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</si>
  <si>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</si>
  <si>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</si>
  <si>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</si>
  <si>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</si>
  <si>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</si>
  <si>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</si>
  <si>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</si>
  <si>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</si>
  <si>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</si>
  <si>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</si>
  <si>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</si>
  <si>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</si>
  <si>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</si>
  <si>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</si>
  <si>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</si>
  <si>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</si>
  <si>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</si>
  <si>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</si>
  <si>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</si>
  <si>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</si>
  <si>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</si>
  <si>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</si>
  <si>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</si>
  <si>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</si>
  <si>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</si>
  <si>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</si>
  <si>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</si>
  <si>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</si>
  <si>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</si>
  <si>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</si>
  <si>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</si>
  <si>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</si>
  <si>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</si>
  <si>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</si>
  <si>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</si>
  <si>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</si>
  <si>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</si>
  <si>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</si>
  <si>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</si>
  <si>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</si>
  <si>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</si>
  <si>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</si>
  <si>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</si>
  <si>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</si>
  <si>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</si>
  <si>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</si>
  <si>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</si>
  <si>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</si>
  <si>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</si>
  <si>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</si>
  <si>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</si>
  <si>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</si>
  <si>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</si>
  <si>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</si>
  <si>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</si>
  <si>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</si>
  <si>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</si>
  <si>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</si>
  <si>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</si>
  <si>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</si>
  <si>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</si>
  <si>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</si>
  <si>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</si>
  <si>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</si>
  <si>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</si>
  <si>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</si>
  <si>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</si>
  <si>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</si>
  <si>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</si>
  <si>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</si>
  <si>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</si>
  <si>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</si>
  <si>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</si>
  <si>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</si>
  <si>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</si>
  <si>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</si>
  <si>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</si>
  <si>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</si>
  <si>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</si>
  <si>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</si>
  <si>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</si>
  <si>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</si>
  <si>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</si>
  <si>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</si>
  <si>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</si>
  <si>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</si>
  <si>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</si>
  <si>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</si>
  <si>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</si>
  <si>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</si>
  <si>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</si>
  <si>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</si>
  <si>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</si>
  <si>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</si>
  <si>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</si>
  <si>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</si>
  <si>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</si>
  <si>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</si>
  <si>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</si>
  <si>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</si>
  <si>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</si>
  <si>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</si>
  <si>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</si>
  <si>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</si>
  <si>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</si>
  <si>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</si>
  <si>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</si>
  <si>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</si>
  <si>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</si>
  <si>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</si>
  <si>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</si>
  <si>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</si>
  <si>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</si>
  <si>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</si>
  <si>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</si>
  <si>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</si>
  <si>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</si>
  <si>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</si>
  <si>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</si>
  <si>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</si>
  <si>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</si>
  <si>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</si>
  <si>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</si>
  <si>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</si>
  <si>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</si>
  <si>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</si>
  <si>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</si>
  <si>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</si>
  <si>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</si>
  <si>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</si>
  <si>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</si>
  <si>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</si>
  <si>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</si>
  <si>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</si>
  <si>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</si>
  <si>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</si>
  <si>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</si>
  <si>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</si>
  <si>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</si>
  <si>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</si>
  <si>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</si>
  <si>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</si>
  <si>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</si>
  <si>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</si>
  <si>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</si>
  <si>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</si>
  <si>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</si>
  <si>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</si>
  <si>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</si>
  <si>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</si>
  <si>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</si>
  <si>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</si>
  <si>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</si>
  <si>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</si>
  <si>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</si>
  <si>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</si>
  <si>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</si>
  <si>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</si>
  <si>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</si>
  <si>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</si>
  <si>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</si>
  <si>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</si>
  <si>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</si>
  <si>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</si>
  <si>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</si>
  <si>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</si>
  <si>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</si>
  <si>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</si>
  <si>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</si>
  <si>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</si>
  <si>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</si>
  <si>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</si>
  <si>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</si>
  <si>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</si>
  <si>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</si>
  <si>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</si>
  <si>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</si>
  <si>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</si>
  <si>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</si>
  <si>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</si>
  <si>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</si>
  <si>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</si>
  <si>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</si>
  <si>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</si>
  <si>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</si>
  <si>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</si>
  <si>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</si>
  <si>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</si>
  <si>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</si>
  <si>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</si>
  <si>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</si>
  <si>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</si>
  <si>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</si>
  <si>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</si>
  <si>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</si>
  <si>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</si>
  <si>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</si>
  <si>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</si>
  <si>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</si>
  <si>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</si>
  <si>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</si>
  <si>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</si>
  <si>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</si>
  <si>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</si>
  <si>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</si>
  <si>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</si>
  <si>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</si>
  <si>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</si>
  <si>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</si>
  <si>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</si>
  <si>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</si>
  <si>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</si>
  <si>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</si>
  <si>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</si>
  <si>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</si>
  <si>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</si>
  <si>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</si>
  <si>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</si>
  <si>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</si>
  <si>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</si>
  <si>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</si>
  <si>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</si>
  <si>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</si>
  <si>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</si>
  <si>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</si>
  <si>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</si>
  <si>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</si>
  <si>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</si>
  <si>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</si>
  <si>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</si>
  <si>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</si>
  <si>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</si>
  <si>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</si>
  <si>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</si>
  <si>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</si>
  <si>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</si>
  <si>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</si>
  <si>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</si>
  <si>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</si>
  <si>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</si>
  <si>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</si>
  <si>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</si>
  <si>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</si>
  <si>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</si>
  <si>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</si>
  <si>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</si>
  <si>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</si>
  <si>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</si>
  <si>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</si>
  <si>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</si>
  <si>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</si>
  <si>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</si>
  <si>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</si>
  <si>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</si>
  <si>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</si>
  <si>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</si>
  <si>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</si>
  <si>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</si>
  <si>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</si>
  <si>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</si>
  <si>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</si>
  <si>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</si>
  <si>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</si>
  <si>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</si>
  <si>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</si>
  <si>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</si>
  <si>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</si>
  <si>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</si>
  <si>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</si>
  <si>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</si>
  <si>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</si>
  <si>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</si>
  <si>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</si>
  <si>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</si>
  <si>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</si>
  <si>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</si>
  <si>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</si>
  <si>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</si>
  <si>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</si>
  <si>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</si>
  <si>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</si>
  <si>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</si>
  <si>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</si>
  <si>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</si>
  <si>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</si>
  <si>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</si>
  <si>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</si>
  <si>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</si>
  <si>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</si>
  <si>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</si>
  <si>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</si>
  <si>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</si>
  <si>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</si>
  <si>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</si>
  <si>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</si>
  <si>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</si>
  <si>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</si>
  <si>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</si>
  <si>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</si>
  <si>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</si>
  <si>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</si>
  <si>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</si>
  <si>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</si>
  <si>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</si>
  <si>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</si>
  <si>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</si>
  <si>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</si>
  <si>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</si>
  <si>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</si>
  <si>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</si>
  <si>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</si>
  <si>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</si>
  <si>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</si>
  <si>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</si>
  <si>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</si>
  <si>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</si>
  <si>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</si>
  <si>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</si>
  <si>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</si>
  <si>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</si>
  <si>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</si>
  <si>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</si>
  <si>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</si>
  <si>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</si>
  <si>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</si>
  <si>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</si>
  <si>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</si>
  <si>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</si>
  <si>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</si>
  <si>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</si>
  <si>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</si>
  <si>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</si>
  <si>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</si>
  <si>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</si>
  <si>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</si>
  <si>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</si>
  <si>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</si>
  <si>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</si>
  <si>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</si>
  <si>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</si>
  <si>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</si>
  <si>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</si>
  <si>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</si>
  <si>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</si>
  <si>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</si>
  <si>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</si>
  <si>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</si>
  <si>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</si>
  <si>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</si>
  <si>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</si>
  <si>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</si>
  <si>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</si>
  <si>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</si>
  <si>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</si>
  <si>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</si>
  <si>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</si>
  <si>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</si>
  <si>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</si>
  <si>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</si>
  <si>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</si>
  <si>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</si>
  <si>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</si>
  <si>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</si>
  <si>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</si>
  <si>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</si>
  <si>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</si>
  <si>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</si>
  <si>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</si>
  <si>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</si>
  <si>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</si>
  <si>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</si>
  <si>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</si>
  <si>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</si>
  <si>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</si>
  <si>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</si>
  <si>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</si>
  <si>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</si>
  <si>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</si>
  <si>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</si>
  <si>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</si>
  <si>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</si>
  <si>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</si>
  <si>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</si>
  <si>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</si>
  <si>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</si>
  <si>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</si>
  <si>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</si>
  <si>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</si>
  <si>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</si>
  <si>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</si>
  <si>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</si>
  <si>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</si>
  <si>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</si>
  <si>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</si>
  <si>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</si>
  <si>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</si>
  <si>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</si>
  <si>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</si>
  <si>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</si>
  <si>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</si>
  <si>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</si>
  <si>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</si>
  <si>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</si>
  <si>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</si>
  <si>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</si>
  <si>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</si>
  <si>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</si>
  <si>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</si>
  <si>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</si>
  <si>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</si>
  <si>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</si>
  <si>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</si>
  <si>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</si>
  <si>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</si>
  <si>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</si>
  <si>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</si>
  <si>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</si>
  <si>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</si>
  <si>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</si>
  <si>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</si>
  <si>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</si>
  <si>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</si>
  <si>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</si>
  <si>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</si>
  <si>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</si>
  <si>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</si>
  <si>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</si>
  <si>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</si>
  <si>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</si>
  <si>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</si>
  <si>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</si>
  <si>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</si>
  <si>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</si>
  <si>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</si>
  <si>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</si>
  <si>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</si>
  <si>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</si>
  <si>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</si>
  <si>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</si>
  <si>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</si>
  <si>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</si>
  <si>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</si>
  <si>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</si>
  <si>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</si>
  <si>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</si>
  <si>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</si>
  <si>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</si>
  <si>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</si>
  <si>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</si>
  <si>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</si>
  <si>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</si>
  <si>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</si>
  <si>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</si>
  <si>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</si>
  <si>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</si>
  <si>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</si>
  <si>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</si>
  <si>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</si>
  <si>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</si>
  <si>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</si>
  <si>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</si>
  <si>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</si>
  <si>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</si>
  <si>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</si>
  <si>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</si>
  <si>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</si>
  <si>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</si>
  <si>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</si>
  <si>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</si>
  <si>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</si>
  <si>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</si>
  <si>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</si>
  <si>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</si>
  <si>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</si>
  <si>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</si>
  <si>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</si>
  <si>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</si>
  <si>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</si>
  <si>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</si>
  <si>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</si>
  <si>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</si>
  <si>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</si>
  <si>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</si>
  <si>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</si>
  <si>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</si>
  <si>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</si>
  <si>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</si>
  <si>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</si>
  <si>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</si>
  <si>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</si>
  <si>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</si>
  <si>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</si>
  <si>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</si>
  <si>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</si>
  <si>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</si>
  <si>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</si>
  <si>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</si>
  <si>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</si>
  <si>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</si>
  <si>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</si>
  <si>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</si>
  <si>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</si>
  <si>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</si>
  <si>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</si>
  <si>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</si>
  <si>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</si>
  <si>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</si>
  <si>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</si>
  <si>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</si>
  <si>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</si>
  <si>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</si>
  <si>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</si>
  <si>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</si>
  <si>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</si>
  <si>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</si>
  <si>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</si>
  <si>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</si>
  <si>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</si>
  <si>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</si>
  <si>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</si>
  <si>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</si>
  <si>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</si>
  <si>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</si>
  <si>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</si>
  <si>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</si>
  <si>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</si>
  <si>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</si>
  <si>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</si>
  <si>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</si>
  <si>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</si>
  <si>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</si>
  <si>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</si>
  <si>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</si>
  <si>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</si>
  <si>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</si>
  <si>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</si>
  <si>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</si>
  <si>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</si>
  <si>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</si>
  <si>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</si>
  <si>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</si>
  <si>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</si>
  <si>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</si>
  <si>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</si>
  <si>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</si>
  <si>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</si>
  <si>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</si>
  <si>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</si>
  <si>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</si>
  <si>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</si>
  <si>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</si>
  <si>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</si>
  <si>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</si>
  <si>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</si>
  <si>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</si>
  <si>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</si>
  <si>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</si>
  <si>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</si>
  <si>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</si>
  <si>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</si>
  <si>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</si>
  <si>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</si>
  <si>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</si>
  <si>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</si>
  <si>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</si>
  <si>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</si>
  <si>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</si>
  <si>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</si>
  <si>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</si>
  <si>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</si>
  <si>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</si>
  <si>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</si>
  <si>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</si>
  <si>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</si>
  <si>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</si>
  <si>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</si>
  <si>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</si>
  <si>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</si>
  <si>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</si>
  <si>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</si>
  <si>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</si>
  <si>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</si>
  <si>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</si>
  <si>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</si>
  <si>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</si>
  <si>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</si>
  <si>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</si>
  <si>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</si>
  <si>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</si>
  <si>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</si>
  <si>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</si>
  <si>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</si>
  <si>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</si>
  <si>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82 km</t>
  </si>
  <si>
    <t>PCM-20251201-00000366</t>
  </si>
  <si>
    <t xml:space="preserve">SCECO Blackout in whole Area, Teams securing Hub Sites , anther team moved from buridah
15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</si>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</sst>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329.54805405092338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4.2845717587624677E-2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45992.49647997685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45992.49647997685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45992.49647997685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45992.49647997685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45992.49647997685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45992.496479745372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45992.496479745372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45992.496479745372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45992.496479745372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45992.496479745372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45992.496479745372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45992.496479745372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45992.496479745372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45992.496479745372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45992.496479745372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45992.496479745372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45992.496479745372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45992.496479745372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45992.496479745372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45992.496479745372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45992.496479745372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45992.496479745372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45992.496479745372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45992.496479745372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45992.496479745372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45992.496479745372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45992.496479745372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45992.496479745372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45992.496479745372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45992.496479745372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45992.496479745372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45992.496479745372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45992.496479745372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45992.496479745372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45992.496479745372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45992.496479745372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45992.496479745372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45992.496479745372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45992.496479745372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45992.496479745372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45992.496479745372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45992.496479745372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45992.496479745372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45992.496479745372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45992.496479745372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45992.496479745372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45992.496479745372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45992.496479745372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45992.496479745372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45992.496479745372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45992.496479745372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45992.496479745372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45992.496479745372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45992.496479745372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45992.496479745372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45992.496479745372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45992.496479745372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45992.496479745372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45992.496479745372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45992.496479745372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45992.496479745372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45992.496479745372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45992.496479745372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45992.496479745372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45992.496479745372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45992.496479745372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45992.496479745372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45992.496479745372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45992.496479745372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45992.496479745372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45992.496479745372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45992.496479745372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45992.496479745372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45992.496479745372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45992.496479745372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45992.496479745372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45992.496479745372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45992.496479745372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45992.496479745372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45992.496479745372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45992.496479745372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45992.496479745372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45992.496479745372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45992.496479745372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45992.496479745372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45992.496479745372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45992.496479745372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45992.496479745372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45992.496479745372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45992.496479745372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45992.496479745372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45992.496479745372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45992.496479745372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45992.496479745372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45992.496479745372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45992.49647997685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45992.49647997685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45992.49647997685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45992.49647997685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45992.49647997685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45992.49647997685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45992.49647997685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45992.49647997685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45992.49647997685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45992.49647997685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45992.49647997685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45992.49647997685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45992.49647997685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45992.49647997685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45992.49647997685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45992.49647997685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45992.49647997685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45992.49647997685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45992.49647997685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45992.49647997685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45992.49647997685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45992.49647997685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45992.49647997685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45992.49647997685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45992.49647997685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45992.49647997685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45992.49647997685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45992.49647997685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45992.49647997685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45992.49647997685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45992.49647997685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45992.49647997685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45992.49647997685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45992.49647997685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45992.49647997685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45992.49647997685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45992.49647997685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45992.49647997685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45992.49647997685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45992.49647997685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45992.49647997685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45992.49647997685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45992.49647997685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45992.49647997685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45992.49647997685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45992.49647997685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45992.49647997685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45992.49647997685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45992.49647997685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45992.49647997685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45992.49647997685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45992.49647997685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45992.49647997685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45992.49647997685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45992.49647997685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45992.49647997685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45992.49647997685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45992.49647997685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45992.49647997685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45992.49647997685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45992.49647997685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45992.49647997685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45992.49647997685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45992.49647997685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45992.49647997685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45992.49647997685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45992.49647997685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45992.49647997685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45992.49647997685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45992.49647997685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45992.49647997685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45992.49647997685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45992.49647997685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45992.49647997685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45992.49647997685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45992.49647997685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45992.49647997685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45992.49647997685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45992.49647997685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45992.49647997685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45992.49647997685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45992.49647997685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45992.49647997685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45992.49647997685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45992.49647997685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45992.49647997685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45992.49647997685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45992.49647997685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45992.49647997685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45992.49647997685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45992.49647997685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45992.49647997685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45992.49647997685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45992.49647997685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45992.49647997685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45992.49647997685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45992.49647997685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45992.49647997685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45992.49647997685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45992.49647997685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45992.49647997685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45992.49647997685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45992.49647997685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45992.49647997685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45992.49647997685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45992.49647997685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45992.49647997685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45992.49647997685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45992.49647997685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45992.49647997685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45992.49647997685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45992.49647997685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45992.49647997685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45992.49647997685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45992.49647997685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45992.49647997685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45992.49647997685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45992.49647997685</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167.49664201388805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8.1090609953680541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0.22433877314324491</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0.16058877314935671</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45992.49647997685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45992.49647997685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45992.49647997685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45992.49647997685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45992.49647997685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45992.49647997685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45992.49647997685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45992.49647997685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45992.49647997685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45992.49647997685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45992.49647997685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45992.49647997685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45992.49647997685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45992.49647997685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45992.49647997685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45992.49647997685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45992.49647997685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45992.49647997685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45992.49647997685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45992.49647997685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45992.49647997685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45992.49647997685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45992.49647997685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45992.49647997685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45992.49647997685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45992.49647997685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45992.49647997685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45992.49647997685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45992.49647997685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45992.49647997685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45992.49647997685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45992.49647997685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45992.49647997685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45992.49647997685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45992.49647997685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45992.49647997685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45992.49647997685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45992.49647997685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45992.49647997685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45992.49647997685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45992.49647997685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45992.49647997685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45992.49647997685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45992.49647997685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45992.49647997685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45992.49647997685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45992.49647997685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45992.49647997685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45992.49647997685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45992.49647997685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45992.49647997685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45992.49647997685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45992.49647997685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45992.49647997685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45992.49647997685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45992.49647997685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45992.49647997685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45992.49647997685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45992.49647997685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45992.49647997685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45992.49647997685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45992.49647997685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45992.49647997685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45992.49647997685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45992.49647997685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45992.49647997685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45992.49647997685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45992.49647997685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45992.49647997685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45992.49647997685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45992.49647997685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45992.49647997685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45992.49647997685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45992.49647997685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45992.49647997685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45992.49647997685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45992.49647997685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45992.49647997685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45992.49647997685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45992.49647997685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45992.49647997685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45992.49647997685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45992.49647997685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45992.49647997685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45992.49647997685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45992.49647997685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45992.49647997685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45992.49647997685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45992.49647997685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45992.49647997685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45992.49647997685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45992.49647997685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45992.49647997685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45992.49647997685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45992.49647997685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45992.49647997685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45992.49647997685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45992.49647997685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45992.49647997685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45992.49647997685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45992.49647997685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45992.49647997685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45992.49647997685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45992.49647997685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45992.49647997685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45992.49647997685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45992.49647997685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45992.49647997685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45992.49647997685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45992.49647997685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45992.49647997685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45992.49647997685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45992.49647997685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45992.49647997685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45992.49647997685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45992.49647997685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45992.49647997685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45992.49647997685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45992.49647997685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45992.49647997685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45992.49647997685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45992.49647997685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45992.49647997685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45992.49647997685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45992.49647997685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45992.49647997685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45992.49647997685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45992.49647997685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45992.49647997685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45992.49647997685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45992.49647997685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45992.49647997685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45992.49647997685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45992.49647997685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45992.49647997685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45992.49647997685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45992.49647997685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45992.49647997685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45992.49647997685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45992.49647997685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45992.49647997685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45992.49647997685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45992.49647997685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45992.49647997685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45992.49647997685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45992.49647997685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45992.49647997685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45992.49647997685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45992.49647997685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45992.49647997685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45992.49647997685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45992.49647997685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45992.49647997685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45992.49647997685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45992.49647997685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45992.49647997685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45992.49647997685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45992.49647997685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45992.49647997685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45992.49647997685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45992.49647997685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45992.49647997685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45992.49647997685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45992.49647997685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45992.49647997685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45992.49647997685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45992.49647997685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45992.49647997685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45992.49647997685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45992.49647997685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45992.49647997685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45992.49647997685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45992.49647997685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45992.49647997685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45992.49647997685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45992.49647997685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45992.49647997685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45992.49647997685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45992.49647997685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45992.49647997685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45992.49647997685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45992.49647997685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45992.49647997685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45992.49647997685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45992.49647997685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45992.49647997685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45992.49647997685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45992.49647997685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45992.49647997685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45992.49647997685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45992.49647997685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45992.49647997685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45992.49647997685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45992.49647997685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45992.49647997685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45992.49647997685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45992.49647997685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45992.49647997685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45992.49647997685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45992.49647997685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45992.49647997685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45992.49647997685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45992.49647997685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45992.49647997685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45992.49647997685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45992.49647997685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45992.49647997685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45992.49647997685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45992.49647997685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45992.49647997685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45992.49647997685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45992.49647997685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45992.49647997685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45992.49647997685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45992.49647997685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45992.49647997685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45992.49647997685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45992.49647997685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45992.49647997685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45992.49647997685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45992.49647997685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45992.49647997685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45992.49647997685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45992.49647997685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45992.49647997685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45992.49647997685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45992.49647997685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45992.49647997685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45992.49647997685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45992.49647997685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45992.49647997685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45992.49647997685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45992.49647997685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45992.49647997685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45992.49647997685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45992.49647997685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45992.49647997685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45992.49647997685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45992.49647997685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45992.49647997685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45992.49647997685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45992.49647997685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45992.49647997685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45992.49647997685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45992.49647997685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45992.49647997685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45992.49647997685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45992.49647997685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45992.49647997685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45992.49647997685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45992.49647997685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45992.49647997685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45992.49647997685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45992.49647997685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45992.49647997685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45992.49647997685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45992.49647997685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45992.49647997685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45992.49647997685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45992.49647997685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45992.49647997685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45992.49647997685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45992.49647997685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45992.49647997685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45992.49647997685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45992.49647997685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45992.49647997685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45992.49647997685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45992.49647997685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45992.49647997685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45992.49647997685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45992.49647997685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45992.49647997685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45992.49647997685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45992.49647997685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45992.49647997685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45992.49647997685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45992.49647997685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45992.49647997685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45992.49647997685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45992.49647997685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45992.49647997685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45992.49647997685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45992.49647997685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45992.49647997685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45992.49647997685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45992.49647997685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45992.49647997685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45992.49647997685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45992.49647997685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45992.49647997685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45992.49647997685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45992.49647997685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45992.49647997685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45992.49647997685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45992.49647997685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45992.49647997685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45992.49647997685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45992.49647997685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45992.49647997685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45992.49647997685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45992.49647997685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45992.49647997685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45992.49647997685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45992.49647997685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45992.49647997685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45992.49647997685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45992.49647997685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45992.49647997685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45992.49647997685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45992.49647997685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45992.49647997685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45992.49647997685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45992.49647997685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45992.49647997685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45992.49647997685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45992.49647997685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45992.49647997685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45992.49647997685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45992.49647997685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45992.49647997685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45992.49647997685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45992.49647997685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45992.49647997685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45992.49647997685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45992.49647997685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45992.49647997685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45992.49647997685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45992.49647997685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45992.49647997685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45992.49647997685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45992.49647997685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45992.49647997685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45992.49647997685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45992.49647997685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45992.49647997685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45992.49647997685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45992.49647997685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45992.49647997685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45992.49647997685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45992.49647997685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45992.49647997685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45992.49647997685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45992.49647997685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45992.49647997685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45992.49647997685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45992.49647997685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45992.49647997685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45992.49647997685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45992.49647997685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45992.49647997685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45992.49647997685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45992.49647997685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45992.49647997685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45992.49647997685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45992.49647997685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45992.49647997685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45992.49647997685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45992.49647997685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45992.49647997685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45992.49647997685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45992.49647997685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45992.49647997685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45992.49647997685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45992.49647997685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45992.49647997685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45992.49647997685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45992.49647997685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45992.49647997685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45992.49647997685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45992.49647997685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45992.49647997685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45992.49647997685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45992.49647997685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45992.49647997685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45992.49647997685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45992.49647997685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45992.49647997685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45992.49647997685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45992.49647997685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45992.49647997685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45992.49647997685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45992.49647997685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45992.49647997685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45992.49647997685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45992.49647997685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45992.49647997685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45992.49647997685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45992.49647997685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45992.49647997685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45992.49647997685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45992.49647997685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45992.49647997685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45992.49647997685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45992.49647997685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45992.49647997685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45992.49647997685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45992.49647997685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45992.49647997685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45992.49647997685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45992.49647997685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45992.49647997685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45992.49647997685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45992.49647997685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45992.49647997685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45992.49647997685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45992.49647997685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45992.49647997685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45992.49647997685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45992.49647997685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45992.49647997685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45992.49647997685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45992.49647997685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45992.49647997685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45992.49647997685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45992.49647997685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45992.49647997685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45992.49647997685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45992.49647997685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45992.49647997685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45992.49647997685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45992.49647997685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45992.49647997685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45992.49647997685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45992.49647997685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45992.49647997685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45992.49647997685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45992.49647997685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45992.49647997685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45992.49647997685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45992.49647997685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45992.49647997685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45992.49647997685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45992.49647997685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45992.49647997685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45992.49647997685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45992.49647997685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45992.49647997685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45992.49647997685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45992.49647997685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45992.49647997685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45992.49647997685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45992.49647997685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45992.49647997685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45992.49647997685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45992.49647997685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45992.49647997685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45992.49647997685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45992.49647997685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45992.49647997685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45992.49647997685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45992.49647997685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45992.49647997685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45992.49647997685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45992.49647997685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45992.49647997685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45992.49647997685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45992.49647997685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45992.49647997685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45992.49647997685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45992.49647997685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45992.49647997685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45992.49647997685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45992.49647997685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45992.49647997685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45992.49647997685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45992.49647997685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45992.49647997685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45992.49647997685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45992.49647997685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45992.49647997685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45992.49647997685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45992.49647997685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45992.49647997685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45992.49647997685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45992.49647997685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45992.49647997685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45992.49647997685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45992.49647997685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45992.49647997685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45992.49647997685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45992.49647997685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45992.49647997685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45992.49647997685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45992.49647997685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45992.49647997685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45992.49647997685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45992.49647997685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45992.49647997685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45992.49647997685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45992.49647997685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45992.49647997685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45992.49647997685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45992.49647997685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45992.49647997685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45992.49647997685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45992.49647997685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45992.49647997685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45992.49647997685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45992.49647997685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45992.49647997685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45992.49647997685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45992.49647997685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45992.49647997685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45992.49647997685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45992.49647997685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45992.49647997685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45992.49647997685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45992.49647997685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45992.49647997685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45992.49647997685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45992.49647997685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45992.49647997685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45992.49647997685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45992.49647997685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45992.49647997685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45992.49647997685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45992.49647997685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45992.49647997685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45992.49647997685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45992.49647997685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45992.49647997685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45992.49647997685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45992.49647997685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45992.49647997685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45992.49647997685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45992.49647997685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45992.49647997685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45992.49647997685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45992.49647997685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45992.49647997685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45992.49647997685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45992.49647997685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45992.49647997685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45992.49647997685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45992.49647997685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45992.49647997685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45992.49647997685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45992.49647997685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45992.49647997685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45992.49647997685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45992.49647997685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45992.49647997685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45992.49647997685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45992.49647997685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45992.49647997685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45992.49647997685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45992.49647997685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45992.49647997685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45992.49647997685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45992.49647997685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45992.49647997685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45992.49647997685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45992.49647997685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45992.49647997685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45992.49647997685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45992.49647997685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45992.49647997685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45992.49647997685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45992.49647997685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45992.49647997685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45992.49647997685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45992.49647997685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45992.49647997685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45992.49647997685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45992.49647997685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45992.49647997685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45992.49647997685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45992.49647997685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45992.49647997685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45992.49647997685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45992.49647997685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45992.49647997685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45992.49647997685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45992.49647997685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45992.49647997685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45992.49647997685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45992.49647997685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45992.49647997685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45992.49647997685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45992.49647997685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45992.49647997685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45992.49647997685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45992.49647997685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45992.49647997685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45992.49647997685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45992.49647997685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45992.49647997685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45992.49647997685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45992.49647997685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45992.49647997685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45992.49647997685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45992.49647997685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45992.49647997685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45992.49647997685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45992.49647997685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45992.49647997685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45992.49647997685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45992.49647997685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45992.49647997685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45992.49647997685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45992.49647997685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45992.49647997685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45992.49647997685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45992.49647997685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45992.49647997685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45992.49647997685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45992.49647997685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45992.49647997685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45992.49647997685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45992.49647997685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45992.49647997685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45992.49647997685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45992.49647997685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45992.49647997685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45992.49647997685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45992.49647997685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45992.49647997685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45992.49647997685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45992.49647997685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45992.49647997685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45992.49647997685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45992.49647997685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45992.49647997685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45992.49647997685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45992.49647997685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45992.49647997685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45992.49647997685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45992.49647997685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45992.49647997685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45992.49647997685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45992.49647997685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45992.49647997685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45992.49647997685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45992.49647997685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45992.49647997685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45992.49647997685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45992.49647997685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45992.49647997685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45992.49647997685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45992.49647997685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45992.49647997685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45992.49647997685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45992.49647997685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45992.49647997685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45992.49647997685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45992.49647997685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45992.49647997685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45992.49647997685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45992.49647997685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45992.49647997685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45992.49647997685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45992.49647997685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45992.49647997685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45992.49647997685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45992.49647997685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45992.49647997685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45992.49647997685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45992.49647997685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45992.49647997685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45992.49647997685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45992.49647997685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45992.49647997685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45992.49647997685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45992.49647997685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45992.49647997685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45992.49647997685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45992.49647997685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45992.49647997685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45992.49647997685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45992.49647997685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45992.49647997685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45992.49647997685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45992.49647997685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45992.49647997685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45992.49647997685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45992.49647997685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45992.49647997685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45992.49647997685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45992.49647997685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45992.49647997685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45992.49647997685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45992.49647997685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45992.49647997685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45992.49647997685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45992.49647997685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45992.49647997685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45992.49647997685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45992.49647997685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45992.49647997685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45992.49647997685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45992.49647997685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45992.49647997685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45992.49647997685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45992.49647997685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45992.49647997685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45992.49647997685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45992.49647997685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45992.49647997685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45992.49647997685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45992.49647997685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45992.49647997685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45992.49647997685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45992.49647997685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45992.49647997685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45992.49647997685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45992.49647997685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45992.49647997685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45992.49647997685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45992.49647997685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45992.49647997685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45992.49647997685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45992.49647997685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45992.49647997685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45992.49647997685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45992.49647997685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45992.49647997685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45992.49647997685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45992.49647997685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45992.49647997685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45992.49647997685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45992.49647997685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45992.49647997685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45992.49647997685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45992.49647997685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45992.49647997685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45992.49647997685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45992.49647997685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45992.49647997685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45992.49647997685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45992.49647997685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45992.49647997685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45992.49647997685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45992.49647997685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45992.49647997685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45992.49647997685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45992.49647997685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45992.49647997685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45992.49647997685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45992.49647997685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45992.49647997685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45992.49647997685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45992.49647997685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45992.49647997685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45992.49647997685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45992.49647997685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45992.49647997685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45992.49647997685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45992.49647997685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45992.49647997685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45992.49647997685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45992.49647997685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45992.49647997685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45992.49647997685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45992.49647997685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45992.49647997685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45992.49647997685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45992.49647997685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45992.49647997685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45992.49647997685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45992.49647997685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45992.49647997685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45992.49647997685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45992.49647997685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45992.49647997685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45992.49647997685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45992.49647997685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45992.49647997685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45992.49647997685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45992.49647997685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45992.49647997685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45992.49647997685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45992.49647997685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45992.49647997685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45992.49647997685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45992.49647997685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45992.49647997685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45992.49647997685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45992.49647997685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45992.49647997685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45992.49647997685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45992.49647997685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45992.49647997685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45992.49647997685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45992.49647997685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45992.49647997685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45992.49647997685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45992.49647997685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45992.49647997685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45992.49647997685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45992.49647997685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45992.49647997685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45992.49647997685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45992.49647997685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45992.49647997685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45992.49647997685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45992.49647997685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45992.49647997685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45992.49647997685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45992.49647997685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45992.49647997685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45992.49647997685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45992.49647997685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45992.49647997685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45992.49647997685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45992.49647997685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45992.49647997685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45992.49647997685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45992.49647997685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45992.49647997685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45992.49647997685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45992.49647997685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45992.49647997685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45992.49647997685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45992.49647997685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45992.49647997685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45992.49647997685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45992.49647997685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45992.49647997685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45992.49647997685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45992.49647997685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45992.49647997685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45992.49647997685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45992.49647997685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45992.49647997685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45992.49647997685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45992.49647997685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45992.49647997685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45992.49647997685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45992.49647997685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45992.49647997685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45992.49647997685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45992.49647997685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45992.49647997685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45992.49647997685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45992.49647997685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45992.49647997685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45992.49647997685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45992.49647997685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45992.49647997685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45992.49647997685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45992.49647997685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45992.49647997685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45992.49647997685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45992.49647997685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45992.49647997685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45992.49647997685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45992.49647997685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45992.49647997685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45992.49647997685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45992.49647997685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45992.49647997685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45992.49647997685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45992.49647997685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45992.49647997685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45992.49647997685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45992.49647997685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45992.49647997685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45992.49647997685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45992.49647997685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45992.49647997685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45992.49647997685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45992.49647997685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45992.49647997685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45992.49647997685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45992.49647997685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45992.49647997685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45992.49647997685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45992.49647997685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45992.49647997685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45992.49647997685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45992.49647997685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45992.49647997685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45992.49647997685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45992.49647997685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45992.49647997685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45992.49647997685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45992.49647997685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45992.49647997685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45992.49647997685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45992.49647997685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45992.49647997685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45992.49647997685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45992.49647997685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45992.49647997685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45992.49647997685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45992.49647997685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45992.49647997685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45992.49647997685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45992.49647997685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45992.49647997685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45992.49647997685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45992.49647997685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45992.49647997685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45992.49647997685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45992.49647997685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45992.49647997685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45992.49647997685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45992.49647997685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45992.49647997685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45992.49647997685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45992.49647997685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45992.49647997685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45992.49647997685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45992.49647997685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45992.49647997685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45992.49647997685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45992.49647997685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45992.49647997685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45992.49647997685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45992.49647997685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45992.49647997685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45992.49647997685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45992.49647997685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45992.49647997685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45992.49647997685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45992.49647997685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45992.49647997685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45992.49647997685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45992.49647997685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45992.49647997685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45992.49647997685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45992.49647997685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45992.49647997685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45992.49647997685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45992.49647997685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45992.49647997685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45992.49647997685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45992.49647997685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45992.49647997685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45992.49647997685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45992.49647997685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45992.49647997685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45992.49647997685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45992.49647997685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45992.49647997685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45992.49647997685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45992.49647997685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45992.49647997685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45992.49647997685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45992.49647997685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45992.49647997685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45992.49647997685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45992.49647997685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45992.49647997685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45992.49647997685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45992.49647997685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45992.49647997685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45992.49647997685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45992.49647997685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45992.49647997685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45992.49647997685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45992.49647997685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45992.49647997685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45992.49647997685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45992.49647997685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45992.49647997685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45992.49647997685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45992.49647997685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45992.49647997685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45992.49647997685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45992.49647997685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45992.49647997685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45992.49647997685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45992.49647997685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45992.49647997685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45992.49647997685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45992.49647997685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45992.49647997685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45992.49647997685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45992.49647997685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45992.49647997685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45992.49647997685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45992.49647997685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45992.49647997685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45992.49647997685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45992.49647997685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45992.49647997685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45992.49647997685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45992.49647997685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45992.49647997685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45992.49647997685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45992.49647997685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45992.49647997685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45992.49647997685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45992.49647997685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45992.49647997685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45992.49647997685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45992.49647997685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45992.49647997685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45992.49647997685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45992.49647997685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45992.49647997685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45992.49647997685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45992.49647997685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tabSelected="1" workbookViewId="0">
      <selection activeCell="I10" sqref="I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289.01576238425332</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45992.496479745372</v>
      </c>
      <c r="H3" s="92">
        <v>45992.394814814812</v>
      </c>
      <c r="I3" s="110" t="str">
        <f>IFERROR(VLOOKUP(D3,DB!A:F,6,0),"")</f>
        <v>SCECO</v>
      </c>
      <c r="J3" s="110" t="str">
        <f>IFERROR(VLOOKUP(D3,DB!A:G,7,0),"")</f>
        <v>Dead</v>
      </c>
      <c r="K3" s="94" t="s">
        <v>39201</v>
      </c>
      <c r="L3" s="88" t="str">
        <f>IFERROR(VLOOKUP(D3,DB!A:I,9,0),"")</f>
        <v>Latis</v>
      </c>
    </row>
    <row r="4" spans="1:16" ht="36" customHeight="1">
      <c r="A4" s="110" t="s">
        <v>39202</v>
      </c>
      <c r="B4" s="110" t="s">
        <v>5395</v>
      </c>
      <c r="C4" s="90">
        <v>1</v>
      </c>
      <c r="D4" s="88" t="s">
        <v>29846</v>
      </c>
      <c r="E4" s="91" t="s">
        <v>39106</v>
      </c>
      <c r="F4" s="92"/>
      <c r="G4" s="93">
        <f t="shared" ref="G4:G16" ca="1" si="0">IFERROR(NOW()-F4,"")</f>
        <v>45992.49647997685</v>
      </c>
      <c r="H4" s="92">
        <v>45992.412245370368</v>
      </c>
      <c r="I4" s="110" t="str">
        <f>IFERROR(VLOOKUP(D4,DB!A:F,6,0),"")</f>
        <v>SCECO</v>
      </c>
      <c r="J4" s="110" t="str">
        <f>IFERROR(VLOOKUP(D4,DB!A:G,7,0),"")</f>
        <v>Dead</v>
      </c>
      <c r="K4" s="94" t="s">
        <v>39203</v>
      </c>
      <c r="L4" s="88" t="str">
        <f>IFERROR(VLOOKUP(#REF!,DB!A:I,9,0),"")</f>
        <v/>
      </c>
    </row>
    <row r="5" spans="1:16" ht="15" customHeight="1">
      <c r="A5" s="110"/>
      <c r="B5" s="110" t="str">
        <f>IFERROR(VLOOKUP(D5,DB!A:K,11,0),"")</f>
        <v/>
      </c>
      <c r="C5" s="90"/>
      <c r="D5" s="88"/>
      <c r="E5" s="91"/>
      <c r="F5" s="92"/>
      <c r="G5" s="93">
        <f t="shared" ca="1" si="0"/>
        <v>45992.49647997685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45992.49647997685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45992.49647997685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45992.49647997685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45992.49647997685</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45992.49647997685</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45992.49647997685</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45992.49647997685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45992.49647997685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45992.49647997685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45992.49647997685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45992.49647997685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45992.49647997685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45992.49647997685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45992.49647997685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45992.49647997685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45992.49647997685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45992.49647997685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45992.49647997685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45992.49647997685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45992.49647997685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45992.49647997685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45992.49647997685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45992.49647997685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45992.49647997685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45992.49647997685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45992.49647997685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45992.49647997685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45992.49647997685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45992.49647997685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45992.49647997685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45992.49647997685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45992.49647997685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45992.49647997685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45992.49647997685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45992.49647997685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45992.49647997685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45992.49647997685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45992.49647997685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45992.49647997685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45992.49647997685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45992.49647997685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45992.49647997685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45992.49647997685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45992.49647997685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45992.49647997685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45992.49647997685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45992.49647997685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45992.49647997685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45992.49647997685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45992.49647997685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45992.49647997685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45992.49647997685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45992.49647997685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45992.49647997685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45992.49647997685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45992.49647997685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45992.49647997685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45992.49647997685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45992.49647997685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45992.49647997685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45992.49647997685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45992.49647997685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45992.49647997685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45992.49647997685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45992.49647997685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45992.49647997685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45992.49647997685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45992.49647997685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45992.49647997685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45992.49647997685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45992.49647997685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45992.49647997685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45992.49647997685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45992.49647997685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45992.49647997685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45992.49647997685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45992.49647997685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45992.49647997685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45992.49647997685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45992.49647997685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45992.49647997685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45992.49647997685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45992.49647997685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45992.49647997685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45992.49647997685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45992.49647997685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45992.49647997685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45992.49647997685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45992.49647997685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45992.49647997685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45992.49647997685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45992.49647997685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45992.49647997685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45992.49647997685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45992.49647997685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45992.49647997685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45992.49647997685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45992.49647997685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45992.49647997685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45992.49647997685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45992.49647997685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45992.49647997685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45992.49647997685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45992.49647997685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45992.49647997685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45992.49647997685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45992.49647997685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45992.49647997685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45992.49647997685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45992.49647997685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45992.49647997685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45992.49647997685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45992.49647997685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45992.49647997685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45992.49647997685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45992.49647997685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45992.49647997685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45992.49647997685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45992.49647997685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45992.49647997685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45992.49647997685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45992.49647997685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45992.49647997685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45992.49647997685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45992.49647997685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45992.49647997685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45992.49647997685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45992.49647997685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45992.49647997685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45992.49647997685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45992.49647997685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45992.49647997685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45992.49647997685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45992.49647997685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45992.49647997685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45992.49647997685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45992.49647997685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45992.49647997685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45992.49647997685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45992.49647997685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45992.49647997685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45992.49647997685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45992.49647997685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45992.49647997685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45992.49647997685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45992.49647997685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45992.49647997685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45992.49647997685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45992.49647997685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45992.49647997685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45992.49647997685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45992.49647997685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45992.49647997685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45992.49647997685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45992.49647997685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45992.49647997685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45992.49647997685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45992.49647997685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45992.49647997685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45992.49647997685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45992.49647997685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45992.49647997685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45992.49647997685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45992.49647997685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45992.49647997685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45992.49647997685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45992.49647997685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45992.49647997685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45992.49647997685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45992.49647997685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45992.49647997685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45992.49647997685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45992.49647997685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45992.49647997685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45992.49647997685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45992.49647997685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45992.49647997685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45992.49647997685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45992.49647997685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45992.49647997685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45992.49647997685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45992.49647997685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45992.49647997685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45992.49647997685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45992.49647997685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45992.49647997685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45992.49647997685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45992.49647997685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45992.49647997685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45992.49647997685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45992.49647997685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45992.49647997685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45992.49647997685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45992.49647997685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45992.49647997685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45992.49647997685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45992.49647997685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45992.49647997685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45992.49647997685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45992.49647997685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45992.49647997685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45992.49647997685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45992.49647997685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45992.49647997685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45992.49647997685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45992.49647997685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45992.49647997685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45992.49647997685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45992.49647997685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45992.49647997685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45992.49647997685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45992.49647997685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45992.49647997685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45992.49647997685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45992.49647997685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45992.49647997685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45992.49647997685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45992.49647997685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45992.49647997685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45992.49647997685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45992.49647997685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45992.49647997685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45992.49647997685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45992.49647997685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45992.49647997685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45992.49647997685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45992.49647997685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45992.49647997685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45992.49647997685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45992.49647997685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45992.49647997685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45992.49647997685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45992.49647997685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45992.49647997685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45992.49647997685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45992.49647997685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45992.49647997685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45992.49647997685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45992.49647997685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45992.49647997685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45992.49647997685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45992.49647997685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45992.49647997685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45992.49647997685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45992.49647997685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45992.49647997685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45992.49647997685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45992.49647997685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45992.49647997685</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100.6644197916612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66.307602662032878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43.835368865737109</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11.123181365735945</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54"/>
      <c r="E6" s="37"/>
      <c r="F6" s="38"/>
      <c r="G6" s="135">
        <f ca="1">IFERROR(NOW()-F6,"")</f>
        <v>45992.49647997685</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45992.49647997685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45992.49647997685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45992.49647997685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45992.49647997685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45992.49647997685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45992.49647997685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45992.49647997685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45992.49647997685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45992.49647997685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45992.49647997685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45992.49647997685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45992.49647997685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45992.49647997685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45992.49647997685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45992.49647997685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45992.49647997685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45992.49647997685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45992.49647997685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45992.49647997685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45992.49647997685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45992.49647997685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45992.49647997685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45992.49647997685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45992.49647997685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45992.49647997685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45992.49647997685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45992.49647997685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45992.49647997685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45992.49647997685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45992.49647997685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45992.49647997685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45992.49647997685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45992.49647997685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45992.49647997685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45992.49647997685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45992.49647997685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45992.49647997685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45992.49647997685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45992.49647997685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45992.49647997685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45992.49647997685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45992.49647997685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45992.49647997685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45992.49647997685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45992.49647997685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45992.49647997685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45992.49647997685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45992.49647997685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45992.49647997685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45992.49647997685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45992.49647997685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45992.49647997685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45992.49647997685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45992.49647997685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45992.49647997685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45992.49647997685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45992.49647997685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45992.49647997685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45992.49647997685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45992.49647997685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45992.49647997685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45992.49647997685</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45992.49647997685</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v>2</v>
      </c>
      <c r="D2" s="119" t="s">
        <v>39014</v>
      </c>
      <c r="E2" s="106" t="s">
        <v>39187</v>
      </c>
      <c r="F2" s="121">
        <v>45992.45039351852</v>
      </c>
      <c r="G2" s="72">
        <f ca="1">IFERROR(NOW()-F2,"-")</f>
        <v>4.6086458329227753E-2</v>
      </c>
      <c r="H2" s="121">
        <v>45992.45039351852</v>
      </c>
      <c r="I2" s="119" t="str">
        <f>IFERROR(VLOOKUP(D2,DB!A:F,6,0),"")</f>
        <v>SCECO+STB</v>
      </c>
      <c r="J2" s="119" t="str">
        <f>IFERROR(VLOOKUP(D2,DB!A:G,7,0),"")</f>
        <v>Good</v>
      </c>
      <c r="K2" s="122"/>
      <c r="L2" s="137" t="str">
        <f>IFERROR(VLOOKUP(D2,DB!A:I,9,0),"")</f>
        <v>Latis</v>
      </c>
    </row>
    <row r="3" spans="1:16382" ht="31.5" customHeight="1">
      <c r="A3" s="118"/>
      <c r="B3" s="119" t="str">
        <f>IFERROR(VLOOKUP(D3,DB!A:K,11,0),"")</f>
        <v>R6</v>
      </c>
      <c r="C3" s="120">
        <v>1</v>
      </c>
      <c r="D3" s="119" t="s">
        <v>36631</v>
      </c>
      <c r="E3" s="106" t="s">
        <v>39187</v>
      </c>
      <c r="F3" s="121">
        <v>45992.45039351852</v>
      </c>
      <c r="G3" s="72">
        <f ca="1">IFERROR(NOW()-F3,"-")</f>
        <v>4.6086458329227753E-2</v>
      </c>
      <c r="H3" s="121">
        <v>45992.45039351852</v>
      </c>
      <c r="I3" s="119" t="str">
        <f>IFERROR(VLOOKUP(D3,DB!A:F,6,0),"")</f>
        <v>SCECO</v>
      </c>
      <c r="J3" s="119" t="str">
        <f>IFERROR(VLOOKUP(D3,DB!A:G,7,0),"")</f>
        <v>Dead</v>
      </c>
      <c r="K3" s="122"/>
      <c r="L3" s="137" t="str">
        <f>IFERROR(VLOOKUP(D3,DB!A:I,9,0),"")</f>
        <v>Latis</v>
      </c>
    </row>
    <row r="4" spans="1:16382" ht="31.5" customHeight="1">
      <c r="A4" s="118"/>
      <c r="B4" s="119" t="str">
        <f>IFERROR(VLOOKUP(D4,DB!A:K,11,0),"")</f>
        <v>R6</v>
      </c>
      <c r="C4" s="120">
        <v>1</v>
      </c>
      <c r="D4" s="119" t="s">
        <v>37045</v>
      </c>
      <c r="E4" s="142" t="s">
        <v>39187</v>
      </c>
      <c r="F4" s="121">
        <v>45992.45039351852</v>
      </c>
      <c r="G4" s="72">
        <f ca="1">IFERROR(NOW()-F4,"-")</f>
        <v>4.6086458329227753E-2</v>
      </c>
      <c r="H4" s="121">
        <v>45992.45039351852</v>
      </c>
      <c r="I4" s="119" t="str">
        <f>IFERROR(VLOOKUP(D4,DB!A:F,6,0),"")</f>
        <v>SCECO</v>
      </c>
      <c r="J4" s="119" t="str">
        <f>IFERROR(VLOOKUP(D4,DB!A:G,7,0),"")</f>
        <v>Vandalized</v>
      </c>
      <c r="K4" s="122"/>
      <c r="L4" s="137" t="str">
        <f>IFERROR(VLOOKUP(D4,DB!A:I,9,0),"")</f>
        <v>Latis</v>
      </c>
    </row>
    <row r="5" spans="1:16382" ht="31.5" customHeight="1">
      <c r="A5" s="118"/>
      <c r="B5" s="119" t="str">
        <f>IFERROR(VLOOKUP(D5,DB!A:K,11,0),"")</f>
        <v>R6</v>
      </c>
      <c r="C5" s="120">
        <v>1</v>
      </c>
      <c r="D5" s="119" t="s">
        <v>35148</v>
      </c>
      <c r="E5" s="142" t="s">
        <v>39187</v>
      </c>
      <c r="F5" s="121">
        <v>45992.45039351852</v>
      </c>
      <c r="G5" s="72">
        <f ca="1">IFERROR(NOW()-F5,"-")</f>
        <v>4.6086458329227753E-2</v>
      </c>
      <c r="H5" s="121">
        <v>45992.45039351852</v>
      </c>
      <c r="I5" s="119" t="str">
        <f>IFERROR(VLOOKUP(D5,DB!A:F,6,0),"")</f>
        <v>SCECO</v>
      </c>
      <c r="J5" s="119" t="str">
        <f>IFERROR(VLOOKUP(D5,DB!A:G,7,0),"")</f>
        <v>Vandalized</v>
      </c>
      <c r="K5" s="122"/>
      <c r="L5" s="137" t="str">
        <f>IFERROR(VLOOKUP(D5,DB!A:I,9,0),"")</f>
        <v>Latis</v>
      </c>
    </row>
    <row r="6" spans="1:16382" ht="31.5" customHeight="1">
      <c r="A6" s="118"/>
      <c r="B6" s="119" t="str">
        <f>IFERROR(VLOOKUP(D6,DB!A:K,11,0),"")</f>
        <v>R6</v>
      </c>
      <c r="C6" s="120">
        <v>1</v>
      </c>
      <c r="D6" s="119" t="s">
        <v>33791</v>
      </c>
      <c r="E6" s="142"/>
      <c r="F6" s="121"/>
      <c r="G6" s="72">
        <f ca="1">IFERROR(NOW()-F6,"-")</f>
        <v>45992.49647997685</v>
      </c>
      <c r="H6" s="121"/>
      <c r="I6" s="119" t="str">
        <f>IFERROR(VLOOKUP(D6,DB!A:F,6,0),"")</f>
        <v>SCECO</v>
      </c>
      <c r="J6" s="119" t="str">
        <f>IFERROR(VLOOKUP(D6,DB!A:G,7,0),"")</f>
        <v>Vandalized</v>
      </c>
      <c r="K6" s="122"/>
      <c r="L6" s="137" t="str">
        <f>IFERROR(VLOOKUP(D6,DB!A:I,9,0),"")</f>
        <v>Latis</v>
      </c>
    </row>
    <row r="7" spans="1:16382" ht="31.5" customHeight="1">
      <c r="A7" s="118"/>
      <c r="B7" s="119" t="str">
        <f>IFERROR(VLOOKUP(D7,DB!A:K,11,0),"")</f>
        <v/>
      </c>
      <c r="C7" s="120"/>
      <c r="D7" s="119"/>
      <c r="E7" s="142"/>
      <c r="F7" s="121"/>
      <c r="G7" s="72">
        <f ca="1">IFERROR(NOW()-F7,"-")</f>
        <v>45992.49647997685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45992.49647997685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45992.49647997685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45992.49647997685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45992.49647997685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45992.49647997685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45992.49647997685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45992.49647997685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45992.49647997685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45992.49647997685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45992.49647997685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45992.49647997685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45992.49647997685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45992.49647997685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45992.49647997685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45992.49647997685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45992.49647997685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45992.49647997685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45992.49647997685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45992.49647997685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45992.49647997685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45992.49647997685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45992.49647997685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45992.49647997685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45992.49647997685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45992.49647997685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45992.49647997685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45992.49647997685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45992.49647997685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45992.49647997685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45992.49647997685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45992.49647997685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45992.49647997685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45992.49647997685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45992.49647997685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45992.49647997685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45992.49647997685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45992.49647997685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45992.49647997685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45992.49647997685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45992.49647997685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45992.49647997685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45992.49647997685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45992.49647997685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45992.49647997685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45992.49647997685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45992.49647997685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45992.49647997685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45992.49647997685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45992.49647997685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45992.49647997685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45992.49647997685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45992.49647997685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45992.49647997685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45992.49647997685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45992.49647997685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45992.49647997685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45992.49647997685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45992.49647997685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45992.49647997685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45992.49647997685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45992.49647997685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45992.49647997685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45992.49647997685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45992.49647997685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45992.49647997685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45992.49647997685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45992.49647997685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45992.49647997685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45992.49647997685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45992.49647997685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45992.49647997685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45992.49647997685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45992.49647997685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45992.49647997685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45992.49647997685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45992.49647997685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45992.49647997685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45992.49647997685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45992.49647997685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45992.49647997685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45992.49647997685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45992.49647997685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45992.49647997685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45992.49647997685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45992.49647997685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45992.49647997685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45992.49647997685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45992.49647997685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45992.49647997685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45992.49647997685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45992.49647997685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45992.49647997685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45992.49647997685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45992.49647997685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45992.49647997685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45992.49647997685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45992.49647997685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45992.49647997685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45992.49647997685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45992.49647997685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45992.49647997685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45992.49647997685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45992.49647997685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45992.49647997685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45992.49647997685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45992.49647997685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45992.49647997685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45992.49647997685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45992.49647997685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45992.49647997685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45992.49647997685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45992.49647997685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45992.49647997685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45992.49647997685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45992.49647997685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45992.49647997685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45992.49647997685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45992.49647997685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45992.49647997685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45992.49647997685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45992.49647997685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45992.49647997685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45992.49647997685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45992.49647997685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45992.49647997685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45992.49647997685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45992.49647997685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45992.49647997685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45992.49647997685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45992.49647997685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45992.49647997685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45992.49647997685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45992.49647997685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45992.49647997685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45992.49647997685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45992.49647997685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45992.49647997685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45992.49647997685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45992.49647997685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45992.49647997685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45992.49647997685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45992.49647997685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45992.49647997685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45992.49647997685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45992.49647997685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45992.49647997685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45992.49647997685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45992.49647997685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45992.49647997685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45992.49647997685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45992.49647997685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45992.49647997685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45992.49647997685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45992.49647997685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45992.49647997685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45992.49647997685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45992.49647997685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45992.49647997685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45992.49647997685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45992.49647997685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45992.49647997685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45992.49647997685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45992.49647997685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45992.49647997685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45992.49647997685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45992.49647997685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45992.49647997685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45992.49647997685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45992.49647997685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45992.49647997685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45992.49647997685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45992.49647997685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45992.49647997685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45992.49647997685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45992.49647997685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45992.49647997685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45992.49647997685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45992.49647997685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45992.49647997685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45992.49647997685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45992.49647997685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45992.49647997685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45992.49647997685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45992.49647997685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45992.49647997685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45992.49647997685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45992.49647997685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45992.49647997685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45992.49647997685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45992.49647997685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45992.49647997685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45992.49647997685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45992.49647997685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45992.49647997685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45992.49647997685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45992.49647997685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45992.49647997685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45992.49647997685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45992.49647997685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45992.49647997685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45992.49647997685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45992.49647997685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45992.49647997685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45992.49647997685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45992.49647997685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45992.49647997685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45992.49647997685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45992.49647997685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45992.49647997685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45992.49647997685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45992.49647997685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45992.49647997685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45992.49647997685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45992.49647997685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45992.49647997685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45992.49647997685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45992.49647997685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45992.49647997685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45992.49647997685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45992.49647997685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45992.49647997685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45992.49647997685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45992.49647997685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45992.49647997685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45992.49647997685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45992.49647997685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45992.49647997685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45992.49647997685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45992.49647997685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45992.49647997685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45992.49647997685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45992.49647997685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45992.49647997685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45992.49647997685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45992.49647997685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45992.49647997685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45992.49647997685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45992.49647997685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45992.49647997685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45992.49647997685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45992.49647997685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45992.49647997685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45992.49647997685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45992.49647997685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45992.49647997685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45992.49647997685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45992.49647997685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45992.49647997685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45992.49647997685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45992.49647997685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45992.49647997685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45992.49647997685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45992.49647997685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45992.49647997685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45992.49647997685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45992.49647997685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45992.49647997685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45992.49647997685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45992.49647997685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45992.49647997685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45992.49647997685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45992.49647997685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45992.49647997685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45992.49647997685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45992.49647997685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45992.49647997685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45992.49647997685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45992.49647997685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45992.49647997685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45992.49647997685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45992.49647997685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45992.49647997685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45992.49647997685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45992.49647997685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45992.49647997685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45992.49647997685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45992.49647997685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45992.49647997685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45992.49647997685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45992.49647997685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45992.49647997685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45992.49647997685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45992.49647997685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45992.49647997685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45992.49647997685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45992.49647997685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45992.49647997685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45992.49647997685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45992.49647997685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45992.49647997685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45992.49647997685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45992.49647997685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45992.49647997685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45992.49647997685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45992.49647997685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45992.49647997685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45992.49647997685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45992.49647997685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45992.49647997685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45992.49647997685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45992.49647997685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45992.49647997685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45992.49647997685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45992.49647997685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45992.49647997685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45992.49647997685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45992.49647997685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45992.49647997685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45992.49647997685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45992.49647997685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45992.49647997685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45992.49647997685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45992.49647997685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45992.49647997685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45992.49647997685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45992.49647997685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45992.49647997685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45992.49647997685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45992.49647997685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45992.49647997685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45992.49647997685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45992.49647997685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45992.49647997685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45992.49647997685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45992.49647997685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45992.49647997685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45992.49647997685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45992.49647997685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45992.49647997685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45992.49647997685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45992.49647997685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45992.49647997685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45992.49647997685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45992.49647997685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45992.49647997685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45992.49647997685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45992.49647997685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45992.49647997685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45992.49647997685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45992.49647997685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45992.49647997685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45992.49647997685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45992.49647997685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45992.49647997685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45992.49647997685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45992.49647997685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45992.49647997685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45992.49647997685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45992.49647997685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45992.49647997685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45992.49647997685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45992.49647997685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45992.49647997685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45992.49647997685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45992.49647997685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45992.49647997685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45992.49647997685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45992.49647997685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45992.49647997685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45992.49647997685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45992.49647997685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45992.49647997685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45992.49647997685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45992.49647997685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45992.49647997685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45992.49647997685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45992.49647997685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45992.49647997685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45992.49647997685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45992.49647997685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45992.49647997685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45992.49647997685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45992.49647997685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45992.49647997685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45992.49647997685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45992.49647997685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45992.49647997685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45992.49647997685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45992.49647997685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45992.49647997685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45992.49647997685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45992.49647997685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45992.49647997685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45992.49647997685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45992.49647997685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45992.49647997685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45992.49647997685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45992.49647997685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45992.49647997685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45992.49647997685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45992.49647997685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45992.49647997685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45992.49647997685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45992.49647997685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45992.49647997685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45992.49647997685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45992.49647997685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45992.49647997685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45992.49647997685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45992.49647997685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45992.49647997685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45992.49647997685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45992.49647997685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45992.49647997685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45992.49647997685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45992.49647997685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45992.49647997685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45992.49647997685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45992.49647997685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45992.49647997685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45992.49647997685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45992.49647997685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45992.49647997685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45992.49647997685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45992.49647997685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45992.49647997685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45992.49647997685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45992.49647997685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45992.49647997685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45992.49647997685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45992.49647997685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45992.49647997685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45992.49647997685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45992.49647997685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45992.49647997685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45992.49647997685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45992.49647997685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45992.49647997685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45992.49647997685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45992.49647997685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45992.49647997685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45992.49647997685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45992.49647997685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45992.49647997685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45992.49647997685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45992.49647997685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45992.49647997685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45992.49647997685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45992.49647997685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45992.49647997685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45992.49647997685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45992.49647997685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45992.49647997685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45992.49647997685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45992.49647997685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45992.49647997685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45992.49647997685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45992.49647997685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45992.49647997685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45992.49647997685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45992.49647997685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45992.49647997685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45992.49647997685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45992.49647997685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45992.49647997685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45992.49647997685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45992.49647997685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45992.49647997685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45992.49647997685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45992.49647997685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45992.49647997685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45992.49647997685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45992.49647997685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45992.49647997685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45992.49647997685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45992.49647997685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45992.49647997685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45992.49647997685</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45992.49647997685</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