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78" documentId="120_S{2AC9BD13-BADA-5192-A53E-5A8FF88502F6}" xr6:coauthVersionLast="47" xr6:coauthVersionMax="47" xr10:uidLastSave="{DD66FB7A-631F-439C-9351-DEC3AE32A78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<sst xmlns="http://schemas.openxmlformats.org/spreadsheetml/2006/main" count="180264" uniqueCount="39115">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</sst>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304.87035219907557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45967.818778125002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45967.818778125002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45967.818778125002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45967.818778125002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45967.818778125002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45967.818778125002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45967.818778125002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45967.818778125002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45967.818778125002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45967.818778125002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45967.818778125002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45967.818778125002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45967.818778125002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45967.818778125002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45967.818778125002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45967.818778125002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45967.818778125002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45967.818778125002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45967.818778125002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45967.818778125002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45967.818778125002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45967.818778125002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45967.818778125002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45967.818778125002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45967.818778125002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45967.818778125002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45967.818778125002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45967.818778125002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45967.818778125002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45967.818778125002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45967.818778125002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45967.818778125002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45967.818778125002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45967.818778125002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45967.818778125002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45967.818778125002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45967.818778125002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45967.818778125002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45967.818778125002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45967.818778125002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45967.818778125002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45967.818778125002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45967.818778125002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45967.818778125002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45967.818778125002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45967.818778125002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45967.818778125002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45967.818778125002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45967.818778125002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45967.818778125002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45967.818778125002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45967.818778125002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45967.818778125002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45967.818778125002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45967.818778125002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45967.818778125002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45967.818778125002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45967.818778125002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45967.818778125002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45967.818778125002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45967.818778125002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45967.818778125002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45967.818778125002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45967.818778125002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45967.818778125002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45967.818778125002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45967.818778125002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45967.818778125002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45967.818778125002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45967.818778125002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45967.818778125002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45967.818778125002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45967.818778125002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45967.818778125002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45967.818778125002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45967.818778125002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45967.818778125002</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45967.818778125002</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45967.818778125002</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45967.818778125002</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45967.818778125002</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142.81894016204024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45967.818778125002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45967.818778125002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45967.818778125002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45967.818778125002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45967.818778125002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45967.818778125002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45967.818778125002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45967.818778125002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45967.818778125002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45967.818778125002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45967.818778125002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45967.818778125002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45967.818778125002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45967.818778125002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45967.818778125002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45967.818778125002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45967.818778125002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45967.818778125002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45967.818778125002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45967.818778125002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45967.818778125002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45967.818778125002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45967.818778125002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45967.818778125002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45967.818778125002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45967.818778125002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45967.818778125002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45967.818778125002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45967.818778125002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45967.818778125002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45967.818778125002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45967.818778125002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45967.818778125002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45967.818778125002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45967.818778125002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45967.818778125002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45967.818778125002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45967.818778125002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45967.818778125002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45967.818778125002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45967.818778125002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45967.818778125002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45967.818778125002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45967.818778125002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45967.818778125002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45967.818778125002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45967.818778125002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45967.818778125002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45967.818778125002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45967.818778125002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45967.818778125002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45967.818778125002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45967.818778125002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45967.818778125002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45967.818778125002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45967.818778125002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45967.818778125002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45967.818778125002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45967.818778125002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45967.818778125002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45967.818778125002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45967.818778125002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45967.818778125002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45967.818778125002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45967.818778125002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45967.818778125002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45967.818778125002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45967.818778125002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45967.818778125002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45967.818778125002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45967.818778125002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45967.818778125002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45967.818778125002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45967.818778125002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45967.818778125002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45967.818778125002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45967.818778125002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45967.818778125002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45967.818778125002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45967.818778125002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45967.818778125002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45967.818778125002</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45967.818778125002</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45967.818778125002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45967.818778125002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45967.818778125002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45967.818778125002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45967.818778125002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45967.818778125002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45967.818778125002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45967.818778125002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45967.818778125002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45967.818778125002</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45967.818778125002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45967.818778125002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45967.818778125002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45967.818778125002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45967.818778125002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45967.818778125002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45967.818778125002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45967.818778125002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45967.818778125002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45967.818778125002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45967.818778125002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45967.818778125002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45967.818778125002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45967.818778125002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45967.818778125002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45967.818778125002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45967.818778125002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45967.818778125002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45967.818778125002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45967.818778125002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45967.818778125002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45967.818778125002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45967.818778125002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45967.818778125002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45967.818778125002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45967.818778125002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45967.818778125002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45967.818778125002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45967.818778125002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45967.818778125002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45967.818778125002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45967.818778125002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45967.818778125002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45967.818778125002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45967.818778125002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45967.818778125002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45967.818778125002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45967.818778125002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45967.818778125002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45967.818778125002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45967.818778125002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45967.818778125002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45967.818778125002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45967.818778125002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45967.818778125002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45967.818778125002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45967.818778125002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45967.818778125002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45967.818778125002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45967.818778125002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45967.818778125002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45967.818778125002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45967.818778125002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45967.818778125002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45967.818778125002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45967.818778125002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45967.818778125002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45967.818778125002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45967.818778125002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45967.818778125002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45967.818778125002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45967.818778125002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45967.818778125002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45967.818778125002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45967.818778125002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45967.818778125002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45967.818778125002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45967.818778125002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45967.818778125002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45967.818778125002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45967.818778125002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45967.818778125002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45967.818778125002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45967.818778125002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45967.818778125002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45967.818778125002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45967.818778125002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45967.818778125002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45967.818778125002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45967.818778125002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45967.818778125002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45967.818778125002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45967.818778125002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45967.818778125002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45967.818778125002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45967.818778125002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45967.818778125002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45967.818778125002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45967.818778125002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45967.818778125002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45967.818778125002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45967.818778125002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45967.818778125002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45967.818778125002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45967.818778125002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45967.818778125002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45967.818778125002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45967.818778125002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45967.818778125002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45967.818778125002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45967.818778125002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45967.818778125002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45967.818778125002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45967.818778125002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45967.818778125002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45967.818778125002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45967.818778125002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45967.818778125002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45967.818778125002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45967.818778125002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45967.818778125002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45967.818778125002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45967.818778125002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45967.818778125002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45967.818778125002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45967.818778125002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45967.818778125002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45967.818778125002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45967.818778125002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45967.818778125002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45967.818778125002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45967.818778125002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45967.818778125002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45967.818778125002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45967.818778125002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45967.818778125002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45967.818778125002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45967.818778125002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45967.818778125002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45967.818778125002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45967.818778125002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45967.818778125002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45967.818778125002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45967.818778125002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45967.818778125002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45967.818778125002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45967.818778125002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45967.818778125002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45967.818778125002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45967.818778125002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45967.818778125002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45967.818778125002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45967.818778125002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45967.818778125002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45967.818778125002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45967.818778125002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45967.818778125002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45967.818778125002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45967.818778125002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45967.818778125002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45967.818778125002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45967.818778125002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45967.818778125002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45967.818778125002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45967.818778125002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45967.818778125002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45967.818778125002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45967.818778125002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45967.818778125002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45967.818778125002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45967.818778125002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45967.818778125002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45967.818778125002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45967.818778125002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45967.818778125002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45967.818778125002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45967.818778125002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45967.818778125002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45967.818778125002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45967.818778125002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45967.818778125002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45967.818778125002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45967.818778125002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45967.818778125002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45967.818778125002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45967.818778125002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45967.818778125002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45967.818778125002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45967.818778125002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45967.818778125002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45967.818778125002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45967.818778125002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45967.818778125002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45967.818778125002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45967.818778125002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45967.818778125002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45967.818778125002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45967.818778125002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45967.818778125002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45967.818778125002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45967.818778125002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45967.818778125002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45967.818778125002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45967.818778125002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45967.818778125002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45967.818778125002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45967.818778125002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45967.818778125002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45967.818778125002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45967.818778125002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45967.818778125002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45967.818778125002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45967.818778125002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45967.818778125002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45967.818778125002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45967.818778125002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45967.818778125002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45967.818778125002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45967.818778125002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45967.818778125002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45967.818778125002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45967.818778125002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45967.818778125002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45967.818778125002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45967.818778125002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45967.818778125002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45967.818778125002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45967.818778125002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45967.818778125002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45967.818778125002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45967.818778125002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45967.818778125002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45967.818778125002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45967.818778125002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45967.818778125002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45967.818778125002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45967.818778125002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45967.818778125002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45967.818778125002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45967.818778125002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45967.818778125002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45967.818778125002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45967.818778125002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45967.818778125002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45967.818778125002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45967.818778125002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45967.818778125002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45967.818778125002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45967.818778125002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45967.818778125002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45967.818778125002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45967.818778125002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45967.818778125002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45967.818778125002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45967.818778125002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45967.818778125002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45967.818778125002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45967.818778125002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45967.818778125002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45967.818778125002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45967.818778125002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45967.818778125002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45967.818778125002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45967.818778125002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45967.818778125002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45967.818778125002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45967.818778125002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45967.818778125002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45967.818778125002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45967.818778125002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45967.818778125002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45967.818778125002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45967.818778125002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45967.818778125002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45967.818778125002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45967.818778125002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45967.818778125002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45967.818778125002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45967.818778125002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45967.818778125002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45967.818778125002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45967.818778125002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45967.818778125002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45967.818778125002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45967.818778125002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45967.818778125002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45967.818778125002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45967.818778125002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45967.818778125002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45967.818778125002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45967.818778125002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45967.818778125002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45967.818778125002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45967.818778125002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45967.818778125002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45967.818778125002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45967.818778125002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45967.818778125002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45967.818778125002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45967.818778125002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45967.818778125002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45967.818778125002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45967.818778125002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45967.818778125002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45967.818778125002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45967.818778125002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45967.818778125002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45967.818778125002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45967.818778125002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45967.818778125002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45967.818778125002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45967.818778125002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45967.818778125002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45967.818778125002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45967.818778125002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45967.818778125002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45967.818778125002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45967.818778125002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45967.818778125002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45967.818778125002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45967.818778125002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45967.818778125002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45967.818778125002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45967.818778125002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45967.818778125002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45967.818778125002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45967.818778125002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45967.818778125002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45967.818778125002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45967.818778125002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45967.818778125002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45967.818778125002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45967.818778125002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45967.818778125002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45967.818778125002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45967.818778125002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45967.818778125002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45967.818778125002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45967.818778125002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45967.818778125002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45967.818778125002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45967.818778125002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45967.818778125002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45967.818778125002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45967.818778125002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45967.818778125002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45967.818778125002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45967.818778125002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45967.818778125002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45967.818778125002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45967.818778125002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45967.818778125002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45967.818778125002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45967.818778125002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45967.818778125002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45967.818778125002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45967.818778125002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45967.818778125002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45967.818778125002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45967.818778125002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45967.818778125002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45967.818778125002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45967.818778125002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45967.818778125002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45967.818778125002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45967.818778125002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45967.818778125002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45967.818778125002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45967.818778125002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45967.818778125002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45967.818778125002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45967.818778125002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45967.818778125002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45967.818778125002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45967.818778125002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45967.818778125002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45967.818778125002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45967.818778125002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45967.818778125002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45967.818778125002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45967.818778125002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45967.818778125002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45967.818778125002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45967.818778125002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45967.818778125002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45967.818778125002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45967.818778125002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45967.818778125002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45967.818778125002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45967.818778125002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45967.818778125002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45967.818778125002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45967.818778125002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45967.818778125002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45967.818778125002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45967.818778125002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45967.818778125002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45967.818778125002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45967.818778125002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45967.818778125002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45967.818778125002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45967.818778125002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45967.818778125002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45967.818778125002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45967.818778125002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45967.818778125002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45967.818778125002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45967.818778125002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45967.818778125002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45967.818778125002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45967.818778125002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45967.818778125002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45967.818778125002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45967.818778125002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45967.818778125002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45967.818778125002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45967.818778125002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45967.818778125002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45967.818778125002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45967.818778125002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45967.818778125002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45967.818778125002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45967.818778125002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45967.818778125002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45967.818778125002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45967.818778125002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45967.818778125002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45967.818778125002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45967.818778125002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45967.818778125002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45967.818778125002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45967.818778125002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45967.818778125002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45967.818778125002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45967.818778125002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45967.818778125002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45967.818778125002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45967.818778125002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45967.818778125002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45967.818778125002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45967.818778125002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45967.818778125002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45967.818778125002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45967.818778125002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45967.818778125002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45967.818778125002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45967.818778125002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45967.818778125002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45967.818778125002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45967.818778125002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45967.818778125002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45967.818778125002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45967.818778125002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45967.818778125002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45967.818778125002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45967.818778125002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45967.818778125002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45967.818778125002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45967.818778125002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45967.818778125002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45967.818778125002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45967.818778125002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45967.818778125002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45967.818778125002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45967.818778125002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45967.818778125002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45967.818778125002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45967.818778125002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45967.818778125002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45967.818778125002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45967.818778125002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45967.818778125002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45967.818778125002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45967.818778125002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45967.818778125002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45967.818778125002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45967.818778125002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45967.818778125002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45967.818778125002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45967.818778125002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45967.818778125002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45967.818778125002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45967.818778125002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45967.818778125002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45967.818778125002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45967.818778125002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45967.818778125002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45967.818778125002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45967.818778125002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45967.818778125002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45967.818778125002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45967.818778125002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45967.818778125002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45967.818778125002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45967.818778125002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45967.818778125002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45967.818778125002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45967.818778125002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45967.818778125002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45967.818778125002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45967.818778125002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45967.818778125002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45967.818778125002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45967.818778125002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45967.818778125002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45967.818778125002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45967.818778125002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45967.818778125002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45967.818778125002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45967.818778125002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45967.818778125002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45967.818778125002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45967.818778125002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45967.818778125002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45967.818778125002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45967.818778125002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45967.818778125002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45967.818778125002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45967.818778125002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45967.818778125002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45967.818778125002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45967.818778125002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45967.818778125002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45967.818778125002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45967.818778125002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45967.818778125002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45967.818778125002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45967.818778125002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45967.818778125002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45967.818778125002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45967.818778125002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45967.818778125002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45967.818778125002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45967.818778125002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45967.818778125002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45967.818778125002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45967.818778125002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45967.818778125002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45967.818778125002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45967.818778125002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45967.818778125002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45967.818778125002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45967.818778125002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45967.818778125002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45967.818778125002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45967.818778125002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45967.818778125002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45967.818778125002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45967.818778125002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45967.818778125002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45967.818778125002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45967.818778125002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45967.818778125002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45967.818778125002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45967.818778125002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45967.818778125002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45967.818778125002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45967.818778125002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45967.818778125002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45967.818778125002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45967.818778125002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45967.818778125002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45967.818778125002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45967.818778125002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45967.818778125002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45967.818778125002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45967.818778125002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45967.818778125002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45967.818778125002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45967.818778125002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45967.818778125002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45967.818778125002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45967.818778125002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45967.818778125002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45967.818778125002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45967.818778125002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45967.818778125002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45967.818778125002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45967.818778125002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45967.818778125002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45967.818778125002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45967.818778125002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45967.818778125002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45967.818778125002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45967.818778125002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45967.818778125002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45967.818778125002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45967.818778125002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45967.818778125002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45967.818778125002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45967.818778125002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45967.818778125002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45967.818778125002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45967.818778125002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45967.818778125002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45967.818778125002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45967.818778125002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45967.818778125002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45967.818778125002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45967.818778125002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45967.818778125002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45967.818778125002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45967.818778125002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45967.818778125002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45967.818778125002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45967.818778125002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45967.818778125002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45967.818778125002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45967.818778125002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45967.818778125002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45967.818778125002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45967.818778125002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45967.818778125002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45967.818778125002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45967.818778125002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45967.818778125002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45967.818778125002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45967.818778125002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45967.818778125002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45967.818778125002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45967.818778125002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45967.818778125002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45967.818778125002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45967.818778125002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45967.818778125002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45967.818778125002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45967.818778125002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45967.818778125002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45967.818778125002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45967.818778125002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45967.818778125002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45967.818778125002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45967.818778125002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45967.818778125002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45967.818778125002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45967.818778125002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45967.818778125002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45967.818778125002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45967.818778125002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45967.818778125002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45967.818778125002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45967.818778125002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45967.818778125002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45967.818778125002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45967.818778125002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45967.818778125002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45967.818778125002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45967.818778125002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45967.818778125002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45967.818778125002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45967.818778125002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45967.818778125002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45967.818778125002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45967.818778125002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45967.818778125002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45967.818778125002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45967.818778125002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45967.818778125002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45967.818778125002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45967.818778125002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45967.818778125002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45967.818778125002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45967.818778125002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45967.818778125002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45967.818778125002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45967.818778125002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45967.818778125002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45967.818778125002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45967.818778125002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45967.818778125002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45967.818778125002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45967.818778125002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45967.818778125002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45967.818778125002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45967.818778125002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45967.818778125002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45967.818778125002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45967.818778125002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45967.818778125002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45967.818778125002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45967.818778125002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45967.818778125002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45967.818778125002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45967.818778125002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45967.818778125002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45967.818778125002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45967.818778125002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45967.818778125002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45967.818778125002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45967.818778125002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45967.818778125002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45967.818778125002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45967.818778125002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45967.818778125002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45967.818778125002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45967.818778125002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45967.818778125002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45967.818778125002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45967.818778125002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45967.818778125002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45967.818778125002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45967.818778125002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45967.818778125002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45967.818778125002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45967.818778125002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45967.818778125002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45967.818778125002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45967.818778125002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45967.818778125002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45967.818778125002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45967.818778125002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45967.818778125002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45967.818778125002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45967.818778125002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45967.818778125002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45967.818778125002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45967.818778125002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45967.818778125002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45967.818778125002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45967.818778125002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45967.818778125002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45967.818778125002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45967.818778125002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45967.818778125002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45967.818778125002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45967.818778125002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45967.818778125002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45967.818778125002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45967.818778125002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45967.818778125002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45967.818778125002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45967.818778125002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45967.818778125002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45967.818778125002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45967.818778125002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45967.818778125002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45967.818778125002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45967.818778125002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45967.818778125002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45967.818778125002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45967.818778125002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45967.818778125002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45967.818778125002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45967.818778125002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45967.818778125002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45967.818778125002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45967.818778125002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45967.818778125002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45967.818778125002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45967.818778125002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45967.818778125002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45967.818778125002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45967.818778125002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45967.818778125002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45967.818778125002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45967.818778125002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45967.818778125002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45967.818778125002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45967.818778125002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45967.818778125002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45967.818778125002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45967.818778125002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45967.818778125002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45967.818778125002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45967.818778125002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45967.818778125002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45967.818778125002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45967.818778125002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45967.818778125002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45967.818778125002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45967.818778125002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45967.818778125002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45967.818778125002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45967.818778125002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45967.818778125002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45967.818778125002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45967.818778125002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45967.818778125002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45967.818778125002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45967.818778125002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45967.818778125002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45967.818778125002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45967.818778125002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45967.818778125002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45967.818778125002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45967.818778125002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45967.818778125002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45967.818778125002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45967.818778125002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45967.818778125002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45967.818778125002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45967.818778125002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45967.818778125002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45967.818778125002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45967.818778125002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45967.818778125002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45967.818778125002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45967.818778125002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45967.818778125002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45967.818778125002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45967.818778125002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45967.818778125002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45967.818778125002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45967.818778125002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45967.818778125002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45967.818778125002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45967.818778125002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45967.818778125002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45967.818778125002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45967.818778125002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45967.818778125002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45967.818778125002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45967.818778125002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45967.818778125002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45967.818778125002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45967.818778125002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45967.818778125002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45967.818778125002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45967.818778125002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45967.818778125002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45967.818778125002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45967.818778125002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45967.818778125002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45967.818778125002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45967.818778125002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45967.818778125002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45967.818778125002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45967.818778125002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45967.818778125002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45967.818778125002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45967.818778125002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45967.818778125002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45967.818778125002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45967.818778125002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45967.818778125002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45967.818778125002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45967.818778125002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45967.818778125002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45967.818778125002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45967.818778125002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45967.818778125002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45967.818778125002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45967.818778125002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45967.818778125002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45967.818778125002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45967.818778125002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45967.818778125002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45967.818778125002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45967.818778125002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45967.818778125002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45967.818778125002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45967.818778125002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45967.818778125002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45967.818778125002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45967.818778125002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45967.818778125002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45967.818778125002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45967.818778125002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45967.818778125002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45967.818778125002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45967.818778125002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45967.818778125002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45967.818778125002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45967.818778125002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45967.818778125002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45967.818778125002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45967.818778125002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45967.818778125002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45967.818778125002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45967.818778125002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45967.818778125002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45967.818778125002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45967.818778125002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45967.818778125002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45967.818778125002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45967.818778125002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45967.818778125002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45967.818778125002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45967.818778125002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45967.818778125002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45967.818778125002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45967.818778125002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45967.818778125002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45967.818778125002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45967.818778125002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45967.818778125002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45967.818778125002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45967.818778125002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45967.818778125002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45967.818778125002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45967.818778125002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45967.818778125002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45967.818778125002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45967.818778125002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45967.818778125002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45967.818778125002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45967.818778125002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45967.818778125002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45967.818778125002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45967.818778125002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45967.818778125002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45967.818778125002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45967.818778125002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45967.818778125002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45967.818778125002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45967.818778125002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45967.818778125002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45967.818778125002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45967.818778125002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45967.818778125002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45967.818778125002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45967.818778125002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45967.818778125002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45967.818778125002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45967.818778125002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45967.818778125002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45967.818778125002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45967.818778125002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45967.818778125002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45967.818778125002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45967.818778125002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45967.818778125002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45967.818778125002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45967.818778125002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45967.818778125002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45967.818778125002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45967.818778125002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45967.818778125002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45967.818778125002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45967.818778125002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45967.818778125002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45967.818778125002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45967.818778125002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45967.818778125002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45967.818778125002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45967.818778125002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45967.818778125002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45967.818778125002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45967.818778125002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45967.818778125002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45967.818778125002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45967.818778125002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45967.818778125002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45967.818778125002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45967.818778125002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45967.818778125002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45967.818778125002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45967.818778125002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45967.818778125002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45967.818778125002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45967.818778125002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45967.818778125002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45967.818778125002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45967.818778125002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45967.818778125002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45967.818778125002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45967.818778125002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45967.818778125002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45967.818778125002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45967.818778125002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45967.818778125002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45967.818778125002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45967.818778125002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45967.818778125002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45967.818778125002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45967.818778125002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45967.818778125002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45967.818778125002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45967.818778125002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45967.818778125002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45967.818778125002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45967.818778125002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45967.818778125002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45967.818778125002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45967.818778125002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45967.818778125002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45967.818778125002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45967.818778125002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45967.818778125002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45967.818778125002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45967.818778125002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45967.818778125002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45967.818778125002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45967.818778125002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45967.818778125002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45967.818778125002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45967.818778125002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45967.818778125002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45967.818778125002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45967.818778125002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45967.818778125002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45967.818778125002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45967.818778125002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45967.818778125002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45967.818778125002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45967.818778125002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45967.818778125002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45967.818778125002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45967.818778125002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45967.818778125002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45967.818778125002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45967.818778125002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45967.818778125002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45967.818778125002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45967.818778125002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45967.818778125002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45967.818778125002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45967.818778125002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45967.818778125002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45967.818778125002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45967.818778125002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45967.818778125002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45967.818778125002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45967.818778125002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45967.818778125002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45967.818778125002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45967.818778125002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45967.818778125002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45967.818778125002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45967.818778125002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45967.818778125002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45967.818778125002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45967.818778125002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45967.818778125002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45967.818778125002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45967.818778125002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45967.818778125002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45967.818778125002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45967.818778125002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45967.818778125002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45967.818778125002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45967.818778125002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45967.818778125002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45967.818778125002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45967.818778125002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45967.818778125002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45967.818778125002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45967.818778125002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45967.818778125002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45967.818778125002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45967.818778125002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45967.818778125002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45967.818778125002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45967.818778125002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45967.818778125002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45967.818778125002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45967.818778125002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45967.818778125002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45967.818778125002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45967.818778125002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45967.818778125002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45967.818778125002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45967.818778125002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45967.818778125002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45967.818778125002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45967.818778125002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45967.818778125002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45967.818778125002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45967.818778125002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45967.818778125002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45967.818778125002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264.33806053240551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45967.818778125002</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45967.818778125002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45967.818778125002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45967.818778125002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45967.818778125002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45967.818778125002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45967.818778125002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45967.818778125002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45967.818778125002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45967.818778125002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45967.818778125002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45967.818778125002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45967.818778125002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45967.818778125002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45967.818778125002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45967.818778125002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45967.818778125002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45967.818778125002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45967.818778125002</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45967.818778125002</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45967.818778125002</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45967.818778125002</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45967.818778125002</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45967.818778125002</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45967.818778125002</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45967.818778125002</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45967.818778125002</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45967.818778125002</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45967.818778125002</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45967.818778125002</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45967.818778125002</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45967.818778125002</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45967.818778125002</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45967.818778125002</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45967.818778125002</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45967.818778125002</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45967.818778125002</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45967.818778125002</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45967.818778125002</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45967.818778125002</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45967.818778125002</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45967.818778125002</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45967.818778125002</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45967.818778125002</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45967.818778125002</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45967.818778125002</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45967.818778125002</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45967.818778125002</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45967.818778125002</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45967.818778125002</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45967.818778125002</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45967.818778125002</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45967.818778125002</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45967.818778125002</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45967.818778125002</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45967.818778125002</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45967.818778125002</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45967.818778125002</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45967.818778125002</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45967.818778125002</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45967.818778125002</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45967.818778125002</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45967.818778125002</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45967.818778125002</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75.986717939813389</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41.629900810185063</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19.157667013889295</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R5</v>
      </c>
      <c r="C5" s="131"/>
      <c r="D5" s="131" t="s">
        <v>32330</v>
      </c>
      <c r="E5" s="131"/>
      <c r="F5" s="132"/>
      <c r="G5" s="133">
        <f ca="1">IFERROR(NOW()-F5,"")</f>
        <v>45967.818778125002</v>
      </c>
      <c r="H5"/>
      <c r="I5" s="131" t="str">
        <f>IFERROR(VLOOKUP(D5,DB!A:F,6,0),"")</f>
        <v>SCECO</v>
      </c>
      <c r="J5" s="131" t="str">
        <f>IFERROR(VLOOKUP(D5,DB!A:G,7,0),"")</f>
        <v>Dead</v>
      </c>
      <c r="K5" s="131"/>
      <c r="L5" s="131" t="str">
        <f>IFERROR(VLOOKUP(D5,DB!A:I,9,0),"")</f>
        <v>Latis</v>
      </c>
    </row>
    <row r="6" spans="1:13" ht="15">
      <c r="A6" s="131"/>
      <c r="B6" s="131" t="str">
        <f>IFERROR(VLOOKUP(D6,DB!A:K,11,0),"")</f>
        <v/>
      </c>
      <c r="C6" s="131"/>
      <c r="D6" s="131"/>
      <c r="E6" s="131"/>
      <c r="F6" s="132"/>
      <c r="G6" s="133">
        <f ca="1">IFERROR(NOW()-F6,"")</f>
        <v>45967.818778125002</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45967.818778125002</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45967.818778125002</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45967.818778125002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45967.818778125002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45967.818778125002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45967.818778125002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45967.818778125002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45967.818778125002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45967.818778125002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45967.818778125002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45967.818778125002</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45967.818778125002</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45967.818778125002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45967.818778125002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45967.818778125002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45967.818778125002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45967.818778125002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45967.818778125002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45967.818778125002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45967.818778125002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45967.818778125002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45967.818778125002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45967.818778125002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45967.818778125002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45967.818778125002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45967.818778125002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45967.818778125002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45967.818778125002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45967.818778125002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45967.818778125002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45967.818778125002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45967.818778125002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45967.818778125002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45967.818778125002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45967.818778125002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45967.818778125002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45967.818778125002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45967.818778125002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45967.818778125002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45967.818778125002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45967.818778125002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45967.818778125002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45967.818778125002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45967.818778125002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45967.818778125002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45967.818778125002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45967.818778125002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45967.818778125002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45967.818778125002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45967.818778125002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45967.818778125002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45967.818778125002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45967.818778125002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45967.818778125002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45967.818778125002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45967.818778125002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45967.818778125002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45967.818778125002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45967.818778125002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45967.818778125002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45967.818778125002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45967.818778125002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45967.818778125002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45967.818778125002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45967.818778125002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45967.818778125002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45967.818778125002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45967.818778125002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45967.818778125002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45967.818778125002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45967.818778125002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45967.818778125002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45967.818778125002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45967.818778125002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45967.818778125002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45967.818778125002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45967.818778125002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45967.818778125002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45967.818778125002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45967.818778125002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45967.818778125002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45967.818778125002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45967.818778125002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45967.818778125002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45967.818778125002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45967.818778125002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45967.818778125002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45967.818778125002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45967.818778125002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45967.818778125002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45967.818778125002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45967.818778125002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45967.818778125002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45967.818778125002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45967.818778125002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45967.818778125002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45967.818778125002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45967.818778125002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45967.818778125002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45967.818778125002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45967.818778125002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45967.818778125002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45967.818778125002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45967.818778125002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45967.818778125002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45967.818778125002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45967.818778125002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45967.818778125002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45967.818778125002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45967.818778125002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45967.818778125002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45967.818778125002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45967.818778125002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45967.818778125002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45967.818778125002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45967.818778125002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45967.818778125002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45967.818778125002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45967.818778125002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45967.818778125002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45967.818778125002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45967.818778125002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45967.818778125002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45967.818778125002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45967.818778125002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45967.818778125002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45967.818778125002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45967.818778125002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45967.818778125002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45967.818778125002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45967.818778125002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45967.818778125002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45967.818778125002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45967.818778125002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45967.818778125002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45967.818778125002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45967.818778125002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45967.818778125002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45967.818778125002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45967.818778125002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45967.818778125002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45967.818778125002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45967.818778125002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45967.818778125002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45967.818778125002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45967.818778125002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45967.818778125002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45967.818778125002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45967.818778125002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45967.818778125002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45967.818778125002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45967.818778125002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45967.818778125002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45967.818778125002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45967.818778125002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45967.818778125002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45967.818778125002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45967.818778125002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45967.818778125002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45967.818778125002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45967.818778125002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45967.818778125002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45967.818778125002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45967.818778125002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45967.818778125002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45967.818778125002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45967.818778125002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45967.818778125002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45967.818778125002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45967.818778125002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45967.818778125002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45967.818778125002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45967.818778125002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45967.818778125002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45967.818778125002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45967.818778125002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45967.818778125002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45967.818778125002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45967.818778125002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45967.818778125002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45967.818778125002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45967.818778125002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45967.818778125002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45967.818778125002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45967.818778125002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45967.818778125002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45967.818778125002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45967.818778125002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45967.818778125002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45967.818778125002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45967.818778125002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45967.818778125002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45967.818778125002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45967.818778125002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45967.818778125002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45967.818778125002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45967.818778125002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45967.818778125002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45967.818778125002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45967.818778125002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45967.818778125002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45967.818778125002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45967.818778125002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45967.818778125002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45967.818778125002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45967.818778125002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45967.818778125002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45967.818778125002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45967.818778125002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45967.818778125002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45967.818778125002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45967.818778125002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45967.818778125002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45967.818778125002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45967.818778125002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45967.818778125002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45967.818778125002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45967.818778125002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45967.818778125002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45967.818778125002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45967.818778125002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45967.818778125002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45967.818778125002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45967.818778125002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45967.818778125002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45967.818778125002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45967.818778125002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45967.818778125002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45967.818778125002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45967.818778125002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45967.818778125002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45967.818778125002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45967.818778125002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45967.818778125002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45967.818778125002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45967.818778125002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45967.818778125002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45967.818778125002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45967.818778125002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45967.818778125002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45967.818778125002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45967.818778125002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45967.818778125002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45967.818778125002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45967.818778125002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45967.818778125002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45967.818778125002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45967.818778125002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45967.818778125002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45967.818778125002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45967.818778125002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45967.818778125002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45967.818778125002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45967.818778125002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45967.818778125002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45967.818778125002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45967.818778125002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45967.818778125002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45967.818778125002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45967.818778125002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45967.818778125002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45967.818778125002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45967.818778125002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45967.818778125002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45967.818778125002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45967.818778125002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45967.818778125002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45967.818778125002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45967.818778125002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45967.818778125002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45967.818778125002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45967.818778125002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45967.818778125002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45967.818778125002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45967.818778125002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45967.818778125002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45967.818778125002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45967.818778125002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45967.818778125002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45967.818778125002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45967.818778125002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45967.818778125002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45967.818778125002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45967.818778125002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45967.818778125002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45967.818778125002</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45967.818778125002</v>
      </c>
      <c r="H2" s="150" t="s">
        <v>39105</v>
      </c>
      <c r="I2" s="86" t="str">
        <f>IFERROR(VLOOKUP(D2,DB!A:F,6,0),"")</f>
        <v/>
      </c>
      <c r="J2" s="61" t="str">
        <f>IFERROR(VLOOKUP(D2,DB!A:G,7,0),"")</f>
        <v/>
      </c>
      <c r="K2" s="151"/>
      <c r="L2" s="152" t="str">
        <f>IFERROR(VLOOKUP(D2,DB!A:I,9,0),"")</f>
        <v/>
      </c>
    </row>
    <row r="3" spans="1:12" ht="31.5" customHeight="1">
      <c r="A3" s="86"/>
      <c r="B3" s="61" t="str">
        <f>IFERROR(VLOOKUP(D3,DB!A:K,11,0),"")</f>
        <v>R6</v>
      </c>
      <c r="C3" s="61"/>
      <c r="D3" s="61" t="s">
        <v>8122</v>
      </c>
      <c r="E3" s="61"/>
      <c r="F3" s="148"/>
      <c r="G3" s="149">
        <f ca="1">IFERROR(NOW()-F3,"-")</f>
        <v>45967.818778125002</v>
      </c>
      <c r="H3" s="150"/>
      <c r="I3" s="86" t="str">
        <f>IFERROR(VLOOKUP(D3,DB!A:F,6,0),"")</f>
        <v>SCECO-Rental-Genset</v>
      </c>
      <c r="J3" s="61" t="str">
        <f>IFERROR(VLOOKUP(D3,DB!A:G,7,0),"")</f>
        <v>New BB</v>
      </c>
      <c r="K3" s="151"/>
      <c r="L3" s="152" t="str">
        <f>IFERROR(VLOOKUP(D3,DB!A:I,9,0),"")</f>
        <v>Zain</v>
      </c>
    </row>
    <row r="4" spans="1:12" ht="31.5" customHeight="1">
      <c r="A4" s="86"/>
      <c r="B4" s="61" t="str">
        <f>IFERROR(VLOOKUP(D4,DB!A:K,11,0),"")</f>
        <v>R6</v>
      </c>
      <c r="C4" s="61"/>
      <c r="D4" s="61" t="s">
        <v>7744</v>
      </c>
      <c r="E4" s="61"/>
      <c r="F4" s="148"/>
      <c r="G4" s="149">
        <f ca="1">IFERROR(NOW()-F4,"-")</f>
        <v>45967.818778125002</v>
      </c>
      <c r="H4" s="150"/>
      <c r="I4" s="86" t="str">
        <f>IFERROR(VLOOKUP(D4,DB!A:F,6,0),"")</f>
        <v>Generator-SG</v>
      </c>
      <c r="J4" s="61" t="str">
        <f>IFERROR(VLOOKUP(D4,DB!A:G,7,0),"")</f>
        <v>Good</v>
      </c>
      <c r="K4" s="151"/>
      <c r="L4" s="152" t="str">
        <f>IFERROR(VLOOKUP(D4,DB!A:I,9,0),"")</f>
        <v>Zain</v>
      </c>
    </row>
    <row r="5" spans="1:12" ht="31.5" customHeight="1">
      <c r="A5" s="86"/>
      <c r="B5" s="61" t="str">
        <f>IFERROR(VLOOKUP(D5,DB!A:K,11,0),"")</f>
        <v/>
      </c>
      <c r="C5" s="61"/>
      <c r="D5" s="61"/>
      <c r="E5" s="61"/>
      <c r="F5" s="148"/>
      <c r="G5" s="149">
        <f ca="1">IFERROR(NOW()-F5,"-")</f>
        <v>45967.818778125002</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45967.818778125002</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45967.818778125002</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45967.818778125002</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45967.818778125002</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45967.818778125002</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45967.818778125002</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45967.818778125002</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45967.818778125002</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45967.818778125002</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45967.818778125002</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45967.818778125002</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45967.818778125002</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45967.818778125002</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45967.818778125002</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45967.818778125002</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45967.818778125002</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45967.818778125002</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45967.818778125002</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45967.818778125002</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45967.818778125002</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45967.818778125002</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45967.818778125002</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45967.818778125002</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45967.818778125002</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45967.818778125002</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45967.818778125002</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